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natavicentini\Desktop\"/>
    </mc:Choice>
  </mc:AlternateContent>
  <bookViews>
    <workbookView xWindow="-120" yWindow="-120" windowWidth="23160" windowHeight="9492"/>
  </bookViews>
  <sheets>
    <sheet name="Planilha Consolidada" sheetId="1" r:id="rId1"/>
    <sheet name="Contratos e Convênios com iNOVA" sheetId="2" r:id="rId2"/>
    <sheet name="Parcerias Ensino e Pesquisas" sheetId="3" r:id="rId3"/>
    <sheet name="Contratos 2020" sheetId="4" r:id="rId4"/>
    <sheet name="Contratos 2021" sheetId="5" r:id="rId5"/>
    <sheet name="Contratos 2022" sheetId="6" r:id="rId6"/>
    <sheet name="Contratos 2023" sheetId="7" r:id="rId7"/>
  </sheets>
  <definedNames>
    <definedName name="_Hlk59614025" localSheetId="0">'Planilha Consolidada'!#REF!</definedName>
    <definedName name="_Hlk68870215" localSheetId="0">'Planilha Consolidada'!#REF!</definedName>
    <definedName name="_Hlk79590201" localSheetId="0">'Planilha Consolidada'!#REF!</definedName>
    <definedName name="_Hlk88580806" localSheetId="0">'Planilha Consolidada'!#REF!</definedName>
    <definedName name="_Hlk91168711" localSheetId="0">'Planilha Consolidada'!#REF!</definedName>
    <definedName name="_Hlk91755901" localSheetId="0">'Planilha Consolidada'!#REF!</definedName>
    <definedName name="_Hlk92112027" localSheetId="0">'Planilha Consolidada'!#REF!</definedName>
    <definedName name="_Hlk92115768" localSheetId="0">'Planilha Consolidada'!#REF!</definedName>
    <definedName name="_Hlk92800813" localSheetId="0">'Planilha Consolidada'!#REF!</definedName>
    <definedName name="_Hlk92800827" localSheetId="0">'Planilha Consolidada'!#REF!</definedName>
    <definedName name="_Hlk94258674" localSheetId="0">'Planilha Consolidada'!#REF!</definedName>
    <definedName name="_xlnm.Print_Area" localSheetId="0">'Planilha Consolidada'!$A$1:$O$275</definedName>
    <definedName name="_xlnm.Print_Titles" localSheetId="0">'Planilha Consolidada'!$3:$3</definedName>
  </definedNames>
  <calcPr calcId="152511"/>
</workbook>
</file>

<file path=xl/calcChain.xml><?xml version="1.0" encoding="utf-8"?>
<calcChain xmlns="http://schemas.openxmlformats.org/spreadsheetml/2006/main">
  <c r="J89" i="7" l="1"/>
  <c r="J47" i="7"/>
  <c r="J41" i="7"/>
  <c r="J40" i="7"/>
  <c r="J35" i="7"/>
  <c r="J7" i="7"/>
  <c r="J5" i="7"/>
  <c r="J117" i="6"/>
  <c r="J115" i="6"/>
  <c r="J114" i="6"/>
  <c r="J113" i="6"/>
  <c r="J111" i="6"/>
  <c r="J103" i="6"/>
  <c r="J102" i="6"/>
  <c r="J101" i="6"/>
  <c r="J100" i="6"/>
  <c r="J99" i="6"/>
  <c r="J98" i="6"/>
  <c r="J93" i="6"/>
  <c r="J92" i="6"/>
  <c r="J91" i="6"/>
  <c r="J90" i="6"/>
  <c r="J89" i="6"/>
  <c r="J88" i="6"/>
  <c r="J87" i="6"/>
  <c r="J86" i="6"/>
  <c r="J85" i="6"/>
  <c r="J83" i="6"/>
  <c r="J72" i="6"/>
  <c r="J71" i="6"/>
  <c r="J70" i="6"/>
  <c r="J69" i="6"/>
  <c r="J67" i="6"/>
  <c r="J64" i="6"/>
  <c r="J63" i="6"/>
  <c r="J62" i="6"/>
  <c r="J61" i="6"/>
  <c r="J60" i="6"/>
  <c r="J59" i="6"/>
  <c r="J58" i="6"/>
  <c r="J54" i="6"/>
  <c r="J52" i="6"/>
  <c r="J51" i="6"/>
  <c r="J50" i="6"/>
  <c r="J49" i="6"/>
  <c r="J48" i="6"/>
  <c r="J47" i="6"/>
  <c r="J46" i="6"/>
  <c r="J45" i="6"/>
  <c r="J44" i="6"/>
  <c r="J42" i="6"/>
  <c r="J41" i="6"/>
  <c r="J40" i="6"/>
  <c r="J39" i="6"/>
  <c r="J38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M12" i="6"/>
  <c r="M11" i="6"/>
  <c r="M10" i="6"/>
  <c r="M9" i="6"/>
  <c r="J33" i="5"/>
  <c r="J25" i="5"/>
  <c r="J21" i="5"/>
  <c r="J20" i="5"/>
  <c r="J14" i="5"/>
  <c r="J10" i="5"/>
  <c r="J9" i="5"/>
  <c r="J5" i="5"/>
  <c r="J4" i="5"/>
  <c r="J13" i="1"/>
  <c r="J12" i="1"/>
  <c r="J120" i="1" l="1"/>
  <c r="J122" i="1"/>
  <c r="J123" i="1"/>
  <c r="J124" i="1"/>
  <c r="J125" i="1"/>
  <c r="J126" i="1"/>
  <c r="J127" i="1"/>
  <c r="J128" i="1"/>
  <c r="J129" i="1"/>
  <c r="J130" i="1"/>
  <c r="J135" i="1"/>
  <c r="J136" i="1"/>
  <c r="J137" i="1"/>
  <c r="J138" i="1"/>
  <c r="J139" i="1"/>
  <c r="J140" i="1"/>
  <c r="J148" i="1"/>
  <c r="J150" i="1"/>
  <c r="J151" i="1"/>
  <c r="J152" i="1"/>
  <c r="J154" i="1"/>
  <c r="J160" i="1"/>
  <c r="J158" i="1"/>
  <c r="J242" i="1"/>
  <c r="J200" i="1"/>
  <c r="J194" i="1"/>
  <c r="J193" i="1"/>
  <c r="J188" i="1"/>
  <c r="J109" i="1"/>
  <c r="J108" i="1"/>
  <c r="J107" i="1"/>
  <c r="J106" i="1"/>
  <c r="J104" i="1"/>
  <c r="J101" i="1"/>
  <c r="J100" i="1"/>
  <c r="J99" i="1"/>
  <c r="J98" i="1"/>
  <c r="J97" i="1"/>
  <c r="J96" i="1"/>
  <c r="J95" i="1"/>
  <c r="J91" i="1"/>
  <c r="J89" i="1"/>
  <c r="J88" i="1"/>
  <c r="J87" i="1"/>
  <c r="J86" i="1"/>
  <c r="J85" i="1"/>
  <c r="J84" i="1"/>
  <c r="J83" i="1"/>
  <c r="J82" i="1"/>
  <c r="J81" i="1"/>
  <c r="J79" i="1"/>
  <c r="J78" i="1"/>
  <c r="J77" i="1"/>
  <c r="J76" i="1"/>
  <c r="J75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M49" i="1"/>
  <c r="M48" i="1"/>
  <c r="M47" i="1"/>
  <c r="M46" i="1"/>
  <c r="J36" i="1"/>
  <c r="J28" i="1"/>
  <c r="J24" i="1"/>
  <c r="J23" i="1"/>
  <c r="J17" i="1"/>
  <c r="J8" i="1"/>
  <c r="J7" i="1"/>
</calcChain>
</file>

<file path=xl/sharedStrings.xml><?xml version="1.0" encoding="utf-8"?>
<sst xmlns="http://schemas.openxmlformats.org/spreadsheetml/2006/main" count="5382" uniqueCount="1547">
  <si>
    <t>OBJETO</t>
  </si>
  <si>
    <t>2021-XK3K1</t>
  </si>
  <si>
    <t>2021-XG4P1</t>
  </si>
  <si>
    <t>2021-RJTXC</t>
  </si>
  <si>
    <t>2021-MPP40</t>
  </si>
  <si>
    <t>STATUS</t>
  </si>
  <si>
    <t>2022-MT9RP</t>
  </si>
  <si>
    <t>2021-37P0V</t>
  </si>
  <si>
    <t>2022-6H1C8</t>
  </si>
  <si>
    <t>2022-HKBSW</t>
  </si>
  <si>
    <t>2022-5J1MP</t>
  </si>
  <si>
    <t>2022-5N39F</t>
  </si>
  <si>
    <t>2022-13Z8H</t>
  </si>
  <si>
    <t>SERVIÇOS DE AUDITORIA INDEPENDENTE PARA EXAME DAS DEMONSTRAÇÕES CONTÁBEIS</t>
  </si>
  <si>
    <t>2022-B4PZ8</t>
  </si>
  <si>
    <t>2021-K30H9</t>
  </si>
  <si>
    <t>2022-D349B</t>
  </si>
  <si>
    <t>2022-GJLRP</t>
  </si>
  <si>
    <t>2022-8VBST</t>
  </si>
  <si>
    <t>2021-HB8ND</t>
  </si>
  <si>
    <t>2022-7DL5X</t>
  </si>
  <si>
    <t>2022-GRGBZ</t>
  </si>
  <si>
    <t>PRESTAÇÃO DE SERVIÇOS MÉDICOS ESPECIALIZADOS EM CIRURGIA VASCULAR</t>
  </si>
  <si>
    <t>2022-VV5RF</t>
  </si>
  <si>
    <t>2022-STGTS</t>
  </si>
  <si>
    <t>2022-WJ146</t>
  </si>
  <si>
    <t>2022-LHH7J</t>
  </si>
  <si>
    <t>-</t>
  </si>
  <si>
    <t>SUSPENSO</t>
  </si>
  <si>
    <t>2022-RX2FQ</t>
  </si>
  <si>
    <t>2022-910CH</t>
  </si>
  <si>
    <t>2022-S59J9</t>
  </si>
  <si>
    <t>2022-54CCQ</t>
  </si>
  <si>
    <t>HABF</t>
  </si>
  <si>
    <t>2022-0RMHH</t>
  </si>
  <si>
    <t>2022-HN0B1</t>
  </si>
  <si>
    <t>2023-WFGC2</t>
  </si>
  <si>
    <t>2021-B8LB8</t>
  </si>
  <si>
    <t>2023-BD7BJ</t>
  </si>
  <si>
    <t>2022-HQ0CP</t>
  </si>
  <si>
    <t>2021-0M15W</t>
  </si>
  <si>
    <t>CONVÊNIOS FORMALIZADOS COM A FUNDAÇÃO iNOVA CAPIXABA</t>
  </si>
  <si>
    <t>RELAÇÃO DOS INSTRUMENTOS CONTRATUAIS FORMALIZADOS COM A FUNDAÇÃO iNOVA CAPIXABA</t>
  </si>
  <si>
    <t>NUMERO DO CONVÊNIO</t>
  </si>
  <si>
    <t>NÚMERO DO PROCESSO</t>
  </si>
  <si>
    <t>ÂMBITO</t>
  </si>
  <si>
    <t>CONVENENTE OU CONCEDENTE</t>
  </si>
  <si>
    <t>CNPJ</t>
  </si>
  <si>
    <t>DATA DA PUBLICAÇÃO</t>
  </si>
  <si>
    <t>DATA DE INICIO DA VIGÊNCIA</t>
  </si>
  <si>
    <t>VIGÊNCIA</t>
  </si>
  <si>
    <t>VALOR ESTIMADO</t>
  </si>
  <si>
    <t>FISCAL/GESTOR DO CONTRATO</t>
  </si>
  <si>
    <t>HIPERLINK</t>
  </si>
  <si>
    <t>Colunas1</t>
  </si>
  <si>
    <t>Colunas2</t>
  </si>
  <si>
    <t>RELAÇÃO DOS INSTRUMENTOS CONTRATUAIS iNOVA CAPIXABA (GERAL)</t>
  </si>
  <si>
    <t>Nº 001/2020</t>
  </si>
  <si>
    <t>Corporativo</t>
  </si>
  <si>
    <t>DEPARTAMENTO DE IMPRENSA OFICIAL DO ESPÍRITO SANTO - DIO</t>
  </si>
  <si>
    <t>28.161.362/0001-83</t>
  </si>
  <si>
    <t>PUBLICAÇÃO DE ATOS OFICIAIS, ATOS RELACIONADOS A PROCEDIMENTOS LICITATÓRIOS, RESUMOS DE ATOS CONTRATUAIS, DE PESSOAL, RESCISÕES, RETIFICAÇÕES, ORDENS DE SERVIÇOS, INSTRUÇÕES, PORTARIAS, DECRETOS E OUTROS, CUJA PUBLICIDADE SE FAÇA NECESSÁRIO</t>
  </si>
  <si>
    <t>Inexigibilidade de Licitação</t>
  </si>
  <si>
    <t>Inexigibilidade publicada em 07/10/2020</t>
  </si>
  <si>
    <t>ENCERRADO</t>
  </si>
  <si>
    <t>MICAELA AUDREY SIMMER</t>
  </si>
  <si>
    <t>https://drive.google.com/file/d/1RlvuBNFq5o-cXohCPQSTQUx_13FuejHW/view?usp=sharing</t>
  </si>
  <si>
    <t>Nº002/2020</t>
  </si>
  <si>
    <t>INSTITUTO BRASILEIRO DE APOIO E DESENVOLVIMENTO EXECUTIVO – IBADE</t>
  </si>
  <si>
    <t>23.985.753/0001-07</t>
  </si>
  <si>
    <t>SERVIÇOS DE RECRUTAMENTO E SELEÇÃO DE PESSOAL PARA REALIZAÇÃO DE PROCESSO SELETIVO SIMPLIFICADO PARA ATENDER AS NECESSIDADES DA FUNDAÇÃO ESTADUAL DE INOVAÇÃO EM SAÚDE</t>
  </si>
  <si>
    <t>Dispensa de Licitação</t>
  </si>
  <si>
    <t>Será cobrado do candidato R$ 25,00(vinte e cinco reais) para inscrição, e devolvido à iNOVA R$ 11,80 (onze reais e oitenta centavos)</t>
  </si>
  <si>
    <t>NILSON DA SILVA</t>
  </si>
  <si>
    <t>https://drive.google.com/file/d/1JOyRcG3bY2zy8WseANiXJWHzzYiunWen/view?usp=sharing</t>
  </si>
  <si>
    <t>Nº 001/2021</t>
  </si>
  <si>
    <t>FERNANDES ASSOCIADOS</t>
  </si>
  <si>
    <t>00.211.317/0001-77</t>
  </si>
  <si>
    <t>CONTRATAÇÃO PRESTAÇÃO DE SERVIÇOS DE CONTABILIDADE E GESTÃO DE PESSOAL</t>
  </si>
  <si>
    <t>Pregão Eletrônico</t>
  </si>
  <si>
    <t>CONTRATO</t>
  </si>
  <si>
    <t>VIGENTE</t>
  </si>
  <si>
    <t xml:space="preserve">TIAGO SOSSAI RIGO </t>
  </si>
  <si>
    <t>https://drive.google.com/file/d/1LAfaAejxT_NiOewh8paL-kZfmLeTGyKM/view?usp=sharing</t>
  </si>
  <si>
    <t>1º TERMO ADITIVO</t>
  </si>
  <si>
    <t>2º TERMO ADITIVO</t>
  </si>
  <si>
    <t>EM PROCESSAMENTO</t>
  </si>
  <si>
    <t>Nº 002/2021</t>
  </si>
  <si>
    <t>HEC</t>
  </si>
  <si>
    <t>ESTERILETO ESTERILIZAÇÃO E COMERCIO DE PRODUTOS HOSPITALARES LTDA</t>
  </si>
  <si>
    <t>02.965.426/0001-05</t>
  </si>
  <si>
    <t>CONTRATO DE PRESTAÇÃO DE SERVIÇOS DE PROCESSAMENTO DE PRODUTOS MÉDICOS CRÍTICOS (MATERIAL MÉDICO CIRÚRGICO E HOSPITALAR) E SEMICRÍTICOS ENGLOBANDO: LAVAGEM, SECAGEM, ESTERILIZAÇÃO E PROCESSAMENTO PARA O HOSPITAL ESTADUAL CENTRAL – HEC</t>
  </si>
  <si>
    <t>Dispensa de Licitação - emergencial (art. 24, IV, Lei 8.666/93)</t>
  </si>
  <si>
    <t>ZAIRA YONAR SANTANA OLIVEIRA</t>
  </si>
  <si>
    <t>https://drive.google.com/file/d/1gDAIx6Qmtn5YJEUyq_pqGXP_u9kREJvZ/view?usp=sharing</t>
  </si>
  <si>
    <t>Nº 003/2021</t>
  </si>
  <si>
    <t>PADARIA E CONFEITARIA SOUSA LTDA</t>
  </si>
  <si>
    <t>39.404.697/0001-39</t>
  </si>
  <si>
    <t>CONTRATO DE FORNECIMENTO DE PRODUTOS ALIMENTÍCIOS DE PANIFICAÇÃO PARA ATENDIMENTO NO HOSPITAL ESTADUAL CENTRAL – HEC</t>
  </si>
  <si>
    <t>VALÉRIA DE FÁTIMA GRECCO</t>
  </si>
  <si>
    <t>https://drive.google.com/file/d/13_MjNtwh13XhfAUEYK_HSCh3Otm4AzHK/view?usp=sharing</t>
  </si>
  <si>
    <t>Nº 004/2021</t>
  </si>
  <si>
    <t>NP CAPACITAÇÃO E SOLUÇÕES TECNOLÓGICAS LTDA</t>
  </si>
  <si>
    <t>07.797.67/0001-95</t>
  </si>
  <si>
    <t>CONTRATO DE PRESTAÇÃO DE SERVIÇOS ESPECIALIZADOS DE LICENÇA DE USO DE FERRAMENTA ELETRÔNICA DE PESQUISA DE PREÇOS</t>
  </si>
  <si>
    <t>Dispensa de Licitação (art. 24, II, Lei 8.666/93)</t>
  </si>
  <si>
    <t>Luciana Pinheiro</t>
  </si>
  <si>
    <t>https://drive.google.com/file/d/1IKNRy17f1K-qsEJg0pXK3mPqYW7QtLYB/view?usp=sharing</t>
  </si>
  <si>
    <t>Nº 005/2021</t>
  </si>
  <si>
    <t>CONTRATO DE PRESTAÇÃO DE SERVIÇOS DE PROCESSO SELETIVO SIMPLIFICADO E CONCURSO PÚBLICO PARA ATENDER A FUNDAÇÃO INOVA CAPIXABA</t>
  </si>
  <si>
    <t>Dispensa de Licitação (art. 24, XIII, Lei 8.666/93)</t>
  </si>
  <si>
    <t>sem custo</t>
  </si>
  <si>
    <t>Nilson da Silva</t>
  </si>
  <si>
    <t>https://drive.google.com/file/d/1plI3k5z1JqB3nvvBxHFgwDGjEi7rkn6C/view?usp=sharing</t>
  </si>
  <si>
    <t>Nº 006/2021</t>
  </si>
  <si>
    <t>PLANISA PLANEJAMENTO E ORGANIZAÇÃO DE INSTITUIÇÕES DE SAÚDE LTDA</t>
  </si>
  <si>
    <t>58.921.792/0001-17</t>
  </si>
  <si>
    <t>Inexigibilidade (art. 25,
inciso II e art. 13, III, Lei 8.666/93)</t>
  </si>
  <si>
    <t>Rafael Amorim Coutinho</t>
  </si>
  <si>
    <t>https://drive.google.com/file/d/1DE-DKSqnv0UtU8iptX2z29d2PQ6L4g0D/view?usp=sharing</t>
  </si>
  <si>
    <t>3º TERMO ADITIVO</t>
  </si>
  <si>
    <t>Nº 007/2021</t>
  </si>
  <si>
    <t>MEDQUALI ASSISTÊNCIA MÉDICA E CONSULTORIA LTDA</t>
  </si>
  <si>
    <t>13.035.339/0001-75</t>
  </si>
  <si>
    <t>CONTRATO DE PRESTAÇÃO DE SERVIÇOS MÉDICOS DE INFECTOLOGISTA PARA ATENDER AS DEMANDAS DO HOSPITAL ESTADUAL CENTRAL – HEC</t>
  </si>
  <si>
    <t>MARCELO AUGUSTO DE OLIVEIRA TORRES</t>
  </si>
  <si>
    <t>https://drive.google.com/file/d/1E9PjG-AGqCUPqK_juYhTejIgz-PACFpW/view?usp=sharing</t>
  </si>
  <si>
    <t>Nº 008/2021</t>
  </si>
  <si>
    <t>CLINIRIM CLÍNICA DO RIM LTDA</t>
  </si>
  <si>
    <t>00.317.100/0001-46</t>
  </si>
  <si>
    <t>CONTRATO DE PRESTAÇÃO DE SERVIÇOS PARA REALIZAÇÃO DE PROCEDIMENTO DE HEMODIÁLISE À BEIRA LEITO PARA ATENDER AS DEMANDAS DO HOSPITAL ESTADUAL CENTRAL – HEC</t>
  </si>
  <si>
    <t>https://drive.google.com/file/d/1nq_Ev_6aGZXMIK19onyhRngpaUX9XYK-/view?usp=sharing</t>
  </si>
  <si>
    <t>Nº 009/2021</t>
  </si>
  <si>
    <t>PHILIPS MEDICAL SYSTEMS LTDA</t>
  </si>
  <si>
    <t>58.295.213/0001-78</t>
  </si>
  <si>
    <t>CONTRATO DE PRESTAÇÃO DE SERVIÇOS DE MANUTENÇÃO CORRETIVA E PREVENTIVA DE EQUIPAMENTOS, COM REPOSIÇÃO DE PEÇAS PARA O HOSPITAL ESTADUAL CENTRAL – HEC</t>
  </si>
  <si>
    <t>Inexigibilidade (art. 25, inciso I, Lei 8.666/93)</t>
  </si>
  <si>
    <t>GABRIELA REBECCA MACIEL THOM LOURENÇO</t>
  </si>
  <si>
    <t>https://drive.google.com/file/d/1Belv65nBib9vQ35YiF24j7HR-IxZE4PZ/view?usp=sharing</t>
  </si>
  <si>
    <t>Nº 010/2021</t>
  </si>
  <si>
    <t>PALIARES 4EVER LTDA</t>
  </si>
  <si>
    <t>29.139.703/0001-87</t>
  </si>
  <si>
    <t>CONTRATO DE PRESTAÇÃO DE SERVIÇOS MÉDICOS DE CUIDADOS PALIATIVOS PARA ATENDER AS DEMANDAS DO HOSPITAL ESTADUAL CENTRAL – HEC</t>
  </si>
  <si>
    <t>https://drive.google.com/file/d/1OGRMSuISFf6fPaV0PPuaDFYhxK2c2SJJ/view?usp=sharing</t>
  </si>
  <si>
    <t>Nº 011/2021</t>
  </si>
  <si>
    <t>VEGAS COMERCIAL EIRELI</t>
  </si>
  <si>
    <t>01.135.933/0001-59</t>
  </si>
  <si>
    <t>CONTRATO DE FORNECIMENTO DE ENXOVAL HOSPITALAR PARA O HOSPITAL ESTADUAL CENTRAL - HEC</t>
  </si>
  <si>
    <t>THAISLAYNE SILVESTRE SALLES</t>
  </si>
  <si>
    <t>https://drive.google.com/file/d/1epWcdTAUSF54B4cCXjZEYgL3qBc0Izkt/view?usp=sharing</t>
  </si>
  <si>
    <t>Nº 012/2021</t>
  </si>
  <si>
    <t>Laboratórios B.BRAUN S/A</t>
  </si>
  <si>
    <t>31.673.254/0010-95</t>
  </si>
  <si>
    <t>CONTRATO DE PRESTAÇÃO DE SERVIÇOS DE FORNECIMENTO DE MATERIAL MÉDICO – EQUIPO PARA BOMBA DE INFUSÃO PARA ATENDIMENTO AO HOSPITAL ESTADUAL CENTRAL - HEC</t>
  </si>
  <si>
    <t>LUCIENE NUNES ROSA MOREIRA</t>
  </si>
  <si>
    <t>https://drive.google.com/file/d/1lvQFBR4I7bVix14WAu4qBalPJyAL0TF3/view?usp=sharing</t>
  </si>
  <si>
    <t>Nº 013/2021</t>
  </si>
  <si>
    <t>FRGB SERVIÇOS DE CONSULTORIA E PROJETOS LTDA</t>
  </si>
  <si>
    <t>41.567.450/0001-48</t>
  </si>
  <si>
    <t xml:space="preserve">
CONTRATO DE PRESTAÇÃO DE SERVIÇOS EM SISTEMAS DE CLIMATIZAÇÃO HOSPITALAR PARA PRESTAÇÃO DE SERVIÇO DE ENGENHARIA MECÂNICA
</t>
  </si>
  <si>
    <t>WESLEY FERREIRA ALVES</t>
  </si>
  <si>
    <t>https://drive.google.com/file/d/17HHYODs_IVrfG6xNVQpCurddVuWwi_xZ/view?usp=sharing</t>
  </si>
  <si>
    <t>Nº 014/2021</t>
  </si>
  <si>
    <t>LA VITA COMÉRCIO VAREJISTA DE PRODUTOS ALIMENTÍCIOS EIRELI</t>
  </si>
  <si>
    <t>07.944.657/0001-56</t>
  </si>
  <si>
    <t>CONTRATO DE PRESTAÇÃO DE SERVIÇOS DE FORNECIMENTO DE NUTRIÇÃO ENTERAL DE SISTEMA ABERTO, PARA ATENDER O HOSPITAL ESTADUAL CENTRAL - HEC</t>
  </si>
  <si>
    <t>https://drive.google.com/file/d/1_4Yqje8BlDtg8qY0CdVyY6bWXSBCTyh0/view?usp=sharing</t>
  </si>
  <si>
    <t>Nº 015/2021</t>
  </si>
  <si>
    <t>MELHOR ALIMENTAÇÃO LTDA</t>
  </si>
  <si>
    <t>02.589.791/0001-62</t>
  </si>
  <si>
    <t>CONTRATO DE PRESTAÇÃO DE SERVIÇOS DE FORNECIMENTO DE REFEIÇÕES PRONTAS E PORCIONADAS PARA O ATENDIMENTO DOS PACIENTES, ACOMPANHANTES E FUNCIONÁRIOS, PARA ATENDER O HOSPITAL ESTADUAL CENTRAL - HEC</t>
  </si>
  <si>
    <t>https://drive.google.com/file/d/1TiK_e4o_jCYlhFOSf8kBnDM0yzl3nbnB/view?usp=sharing</t>
  </si>
  <si>
    <t>Nº 016/2021</t>
  </si>
  <si>
    <t>MEDICLEAN LAVANDERIA HOSPITALAR LTDA</t>
  </si>
  <si>
    <t>21.288.175/0001-16</t>
  </si>
  <si>
    <t>CONTRATO DE PRESTAÇÃO DE SERVIÇOS DE HIGIENIZAÇÃO DE ENXOVAL HOSPITALAR PARA ATENDER O HOSPITAL ESTADUAL CENTRAL - HEC</t>
  </si>
  <si>
    <t>VITOR SODRÉ MONTEIRO</t>
  </si>
  <si>
    <t>https://drive.google.com/file/d/1FIMxhBCekyoPJRCuejpVoaxKI9VSUr5u/view?usp=sharing</t>
  </si>
  <si>
    <t>Nº 017/2021</t>
  </si>
  <si>
    <t>INSTITUTO DE TECNOLOGIA DA INFORMAÇÃO E COMUNICAÇÃO DO ESTADO DO ESPÍRITO SANTO - PRODEST</t>
  </si>
  <si>
    <t>28.162.790/0001-20</t>
  </si>
  <si>
    <t xml:space="preserve">
CONTRATO DE PRESTAÇÃO DE SERVIÇOS DE TECNOLOGIA DA INFORMAÇÃO
</t>
  </si>
  <si>
    <t>Dispensa de Licitação (art. 24, XVI, Lei 8.666/93)</t>
  </si>
  <si>
    <t>RENATO DA SILVA FANZERES</t>
  </si>
  <si>
    <t>https://drive.google.com/file/d/1DDq9OR8_Ga0bC69MalywHnHCMpmRm4rJ/view?usp=sharing</t>
  </si>
  <si>
    <t>Nº 018/2021</t>
  </si>
  <si>
    <t>MEDICAL VITÓRIA COMÉRCIO E SERVIÇOS LTDA</t>
  </si>
  <si>
    <t>28.942.742/0001-55</t>
  </si>
  <si>
    <t>CONTRATO DE PRESTAÇÃO DE SERVIÇOS DE FORNECIMENTO ININTERRUPTO DE OXIGÊNIO MEDICINAL GASOSO PARA REABASTECIMENTO DE CILINDRO DE 1M³, BEM COMO LOCAÇÃO DE CILINDROS DE 1M³ PARA ATENDER O HOSPITAL ESTADUAL CENTRAL – HEC</t>
  </si>
  <si>
    <t>EDUARDO NORATO</t>
  </si>
  <si>
    <t>https://drive.google.com/file/d/1YEuZ-LVsgcPE1lm1vvzsQU51LRidQmN2/view?usp=sharing</t>
  </si>
  <si>
    <t>Nº 019/2021</t>
  </si>
  <si>
    <t>PRO-RAD CONSULTORES EM RADIOPROTEÇÃO S/S LTDA</t>
  </si>
  <si>
    <t>87.389.086/0001-74</t>
  </si>
  <si>
    <t>CONTRATO DE PRESTAÇÃO DE SERVIÇOS DE MONITORAÇÃO PESSOAL COM DOSÍMETROS TERMOLUMINESCENTES (TLD)PARA ATENDER O HOSPITAL ESTADUAL CENTRAL – HEC</t>
  </si>
  <si>
    <t>MURILO SIMÕES DE AGUIAR</t>
  </si>
  <si>
    <t>https://drive.google.com/file/d/1_kATH9cYe3SCeaqZvfe-AfzDdAtSOdUr/view?usp=sharing</t>
  </si>
  <si>
    <t>Nº 020/2021</t>
  </si>
  <si>
    <t>TELEFÔNICA BRASIL S.A</t>
  </si>
  <si>
    <t>02.558.157/0001-62</t>
  </si>
  <si>
    <t>CONTRATO DE PRESTAÇÃO DE SERVIÇOS DE TELEFONIA MÓVEL PESSOAL – SMP E SERVIÇOS DE ACESSO MÓVEL À INTERNET PARA COMUNICAÇÃO DE VOZ E DADOS</t>
  </si>
  <si>
    <t>https://drive.google.com/file/d/1UPNMsCei_n4R9uvgYadHrgD3y5QBmnp-/view?usp=sharing</t>
  </si>
  <si>
    <t>Nº 021/2021</t>
  </si>
  <si>
    <t>CAC COMERCIAL LTDA - PADARIA LETRIGALLE</t>
  </si>
  <si>
    <t>04.344.817/0001-38</t>
  </si>
  <si>
    <t>CONTRATAÇÃO DE EMPRESA ESPECIALIZADA NO FORNECIMENTO DE PRODUTOS DE PANIFICAÇÃO PARA ATENDER O HOSPITAL ESTADUAL CENTRAL - HEC</t>
  </si>
  <si>
    <t>https://drive.google.com/file/d/1GNBdW5mVjg9CpEyp8D0CXITMazs6lH-c/view?usp=sharing</t>
  </si>
  <si>
    <t>Nº 022/2021</t>
  </si>
  <si>
    <t xml:space="preserve">E &amp; L PRODUÇÕES DE SOFTWARE LTDA  </t>
  </si>
  <si>
    <t>39.781.752/0001-72</t>
  </si>
  <si>
    <t>CONTRATAÇÃO DE EMPRESA ESPECIALIZADA PARA PRESTAÇÃO DE SERVIÇO DE LICENCIAMENTO, IMPLEMENTAÇÃO, HOSPEDAGEM E MANUTENÇÃO DE SISTEMA INFORMATIZADO PARA PRESTAÇÃO DE CONTAS, MONITORAMENTO FINANCEIRO E FISCAL DA APLICAÇÃO DOS RECURSOS PÚBLICOS DA FUNDAÇÃO INOVA CAPIXABA, NOS MOLDES ESTABELECIDOS PELA SECRETARIA ESTADUAL DE SAÚDE – SESA</t>
  </si>
  <si>
    <t>https://drive.google.com/file/d/1DuNCJjN_XZq4nQ-aQGPIcxXHdMZLy6XM/view?usp=sharing</t>
  </si>
  <si>
    <t>Nº 023/2021</t>
  </si>
  <si>
    <t>VALID VALIDAÇÕES E CALIBRAÇÕES LTDA</t>
  </si>
  <si>
    <t>27.109.426/0001-34</t>
  </si>
  <si>
    <t>CONTRATAÇÃO DE EMPRESA ESPECIALIZADA PARA PRESTAÇÃO DE SERVIÇOS EM VALIDAÇÃO E QUALIFICAÇÃO DE EQUIPAMENTOS QUE COMPÕE O CENTRO DE MATERIAL E ESTERILIZAÇÃO – CME PARA ATENDER O HOSPITAL ESTADUAL CENTRAL – HEC</t>
  </si>
  <si>
    <t>https://drive.google.com/file/d/1IyeFW8FOjkq8ugG5xO7GLFIGmMtbUva0/view?usp=sharing</t>
  </si>
  <si>
    <t>Nº 024/2021</t>
  </si>
  <si>
    <t>KARISTEN COMERCIO E SERVIÇOS MECÂNICOS E ELÉTRICOS LTDA</t>
  </si>
  <si>
    <t>05.970.357/0001-16</t>
  </si>
  <si>
    <t>CONTRATAÇÃO DE EMPRESA DE ENGENHARIA ELÉTRICA ESPECIALIZADA EM MANUTENÇÃO PREVENTIVA, INSPEÇÃO TERMOGRÁFICA E ANÁLISE DA QUALIDADE DE ENERGIA ELÉTRICA PARA ATENDER A SUBESTAÇÃO DO HOSPITAL ESTADUAL CENTRAL – HEC</t>
  </si>
  <si>
    <t>CONTRATO SUSPENSO</t>
  </si>
  <si>
    <t>Nº 025/2021</t>
  </si>
  <si>
    <t>CISTEL COMÉRCIO DE ELETRO ELETRÔNICOS EIRELI</t>
  </si>
  <si>
    <t>22.769.273/0001-38</t>
  </si>
  <si>
    <t>CONTRATAÇÃO DE EMPRESA PARA PRESTAÇÃO DE SERVIÇOS DE RENOVAÇÃO DE SUPORTE E LICENÇA PARA FIREWALL FORTIGATE 100D</t>
  </si>
  <si>
    <t>31/09/2021</t>
  </si>
  <si>
    <t>LUCIANO DA SILVA NASCIMENTO</t>
  </si>
  <si>
    <t>https://drive.google.com/file/d/1aj9OGHujMq_5nm5Dgsr6Vwf0kk52dP7G/view?usp=sharing</t>
  </si>
  <si>
    <t>Nº 026/2021</t>
  </si>
  <si>
    <t>LE CARD ADMINISTRADORA DE CARTÕES LTDA</t>
  </si>
  <si>
    <t>19.207.352/0001-40</t>
  </si>
  <si>
    <t>CONTRATAÇÃO DE EMPRESA PARA PRESTAÇÃO DE SERVIÇOS DE GERENCIAMENTO, FORNECIMENTO E ADMINISTRAÇÃO DE CARTÃO ELETRÔNICO MAGNÉTICO (COM CHIP), VÁLIDO EM TODO O ESTADO DO ESPÍRITO SANTO, CONFECCIONADOS E DISPONIBILIZADOS PELA CONTRATADA E DESTINADOS À AQUISIÇÃO DE GÊNEROS ALIMENTÍCIOS PARA ATENDER AS NECESSIDADE DA FUNDAÇÃO INOVA CAPIXABA</t>
  </si>
  <si>
    <t>https://drive.google.com/file/d/1sIk2k_H60B7yty9-OG_mrl1RsORSEcYF/view?usp=sharing</t>
  </si>
  <si>
    <t>R$ 341,28 (Valor Unitário por Colaborador)</t>
  </si>
  <si>
    <t>Nº 027/2021</t>
  </si>
  <si>
    <t>TECNOCRYO GASES - TRANSPORTES, COMERCIO, SERVIÇOS E MANUTENÇÕES, IMPORTAÇÃO E EXPORTAÇÃO LTDA</t>
  </si>
  <si>
    <t>05.198.469/0001-09</t>
  </si>
  <si>
    <t>CONTRATAÇÃO DE EMPRESA ESPECIALIZADA NO FORNECIMENTO DE GASES MEDICINAIS E OXIGÊNIO LÍQUIDO, BEM COMO LOCAÇÃO DE TANQUES, CILINDROS E EQUIPAMENTOS HOSPITALARES PARA ATENDER O HOSPITAL ESTADUAL CENTRAL – HEC</t>
  </si>
  <si>
    <t>AGUARDANDO ALTERAR DESIGNAÇÃO</t>
  </si>
  <si>
    <t>https://drive.google.com/file/d/1xTKycvjPA1IZoV8LYJPT8aN85tr06pkS/view?usp=sharing</t>
  </si>
  <si>
    <t>Nº 028/2021</t>
  </si>
  <si>
    <t>https://drive.google.com/file/d/1wwHQkQw8Fei2VpLsF9puhzf0orr_PbMK/view?usp=sharing</t>
  </si>
  <si>
    <t>Nº 029/2021</t>
  </si>
  <si>
    <t xml:space="preserve">ID HOLDING E PARTICIPAÇÕES LTDA </t>
  </si>
  <si>
    <t>23.975891/0001-05</t>
  </si>
  <si>
    <t>CONTRATO DE LOCAÇÃO DE IMÓVEL URBANO - ALMOXARIFADO DA FUNDAÇÃO INOVA CAPIXABA</t>
  </si>
  <si>
    <t>Dispensa de Licitação - emergencial (art. 24, X, Lei 8.666/93)</t>
  </si>
  <si>
    <t>CHRISTIANO DIAS NASCIMENTO</t>
  </si>
  <si>
    <t>https://drive.google.com/file/d/1pKni_MKMMlTGS339TRVQKCNlSJm1w0_Y/view?usp=sharing</t>
  </si>
  <si>
    <t>Nº 030/2021</t>
  </si>
  <si>
    <t>AD - EMPREENDIMENTOS LTDA-ME / VM EMPREENDIMENTOS LTDA-ME / BRA EMPREENDIMENTOS E PARTICIPAÇÕES LTDA-ME / MARILZA MARTINS IMÓVEIS LTDA - EPP</t>
  </si>
  <si>
    <t>12.884.121/0001-22 11.278.051/0001-04 11.702.728/0001-81 27.465.129/0001-21</t>
  </si>
  <si>
    <t xml:space="preserve">
CONTRATO DE LOCAÇÃO DE IMÓVEL URBANO - SEDE DA FUNDAÇÃO INOVA CAPIXABA
</t>
  </si>
  <si>
    <t>Luciano Ribeiro Pereira</t>
  </si>
  <si>
    <t>https://drive.google.com/file/d/1Jmi2NvLDs8V3biOZ3WF99p1m3C3rgMXK/view?usp=sharing</t>
  </si>
  <si>
    <t>1º TERMO DE APOSTILAMENTO</t>
  </si>
  <si>
    <t>Nº 031/2021</t>
  </si>
  <si>
    <t>2021-73WG1</t>
  </si>
  <si>
    <t>PANAMEDICAL SISTEMAS LTDA</t>
  </si>
  <si>
    <t>65.482.309/0001-00</t>
  </si>
  <si>
    <t>CONTRATADO DE PRESTAÇÃO DE SERVIÇOS DE LOCAÇÃO DE 02 (dois) SUPORTES DE CRÂNIO PARA ATENDIMENTO DAS DEMANDAS DO HOSPITAL ESTADUAL CENTRAL BENÍCIO TAVARES PEREIRA - HEC</t>
  </si>
  <si>
    <t>Dispensa de Licitação - emergencial (art. 24, IV, da Lei 8.666/93 c/c com o art. 3º do Regulamento de Compras da Fundação iNOVA Capixaba, publicado no DIOES 22/09/2021, conforme Resolução CC/iNOVA nº 004/2021)</t>
  </si>
  <si>
    <t>https://drive.google.com/file/d/1KwilZeOEHq8jbjriYs37TUptKqxolu2r/view?usp=sharing</t>
  </si>
  <si>
    <t>Nº 032/2021</t>
  </si>
  <si>
    <t xml:space="preserve"> 2021-8N0VT</t>
  </si>
  <si>
    <t xml:space="preserve"> LÍDRER  NOTEBOOKS  COMÉRCIO E SERVIÇOS LTDA</t>
  </si>
  <si>
    <t xml:space="preserve">12.477.490/0002-81 </t>
  </si>
  <si>
    <t>AQUISIÇÃO DE NOTEBOOKS, INCLUINDO OS SERVIÇOS DE ASSISTÊNCIA TÉCNICA E GARANTIA ON-SITE DE 36 (TRINTA E SEIS) MESES</t>
  </si>
  <si>
    <t>Adesão Ata de Registro de Preços nº 011/2021 - 
Tribunal de Justiça de Pernambuco</t>
  </si>
  <si>
    <t>https://drive.google.com/file/d/1T0rWAzlWoZFAXW2TtJJYCkfbajRWTH8N/view?usp=sharing</t>
  </si>
  <si>
    <t>Nº 033/2021</t>
  </si>
  <si>
    <t>ENDOSCCOPIK GASTROENTEROLOGIA E ENDOSCOPIA LTDA</t>
  </si>
  <si>
    <t>11.610.735/0001-53</t>
  </si>
  <si>
    <t>CONTRATAÇÃO DE EMPRESA ESPECIALIZADA NA PRESTAÇÃO DE SERVIÇOS DE EXAMES MÉDICOS DE COLONOSCOPIA E ENDOSCOPIA</t>
  </si>
  <si>
    <t>Pregão Eletrônico N.º 110/2021</t>
  </si>
  <si>
    <t>https://drive.google.com/file/d/1o2ZF2WXmQijDDW6kK6v6uyIySQjcY8VF/view?usp=sharing</t>
  </si>
  <si>
    <t>Nº 034/2021</t>
  </si>
  <si>
    <t>Esterileto Esterilização e Comercio de Produtos Hospitalares Ltda</t>
  </si>
  <si>
    <t>PRESTAÇÃO DE SERVIÇOS DE PROCESSAMENTO DE PRODUTOS MÉDICOS CRÍTICOS (MATERIAL MÉDICO-CIRÚRGICO E HOSPITALAR) E SEMICRÍTICOS ENGLOBANDO: LAVAGEM, SECAGEM, ESTERILIZAÇÃO E PROCESSAMENTO PARA O HOSPITAL ESTADUAL CENTRAL - HEC</t>
  </si>
  <si>
    <t>Pregão Eletrônico N.º 116/2021</t>
  </si>
  <si>
    <t>JOSIELE BATISTA HORTA PIRES</t>
  </si>
  <si>
    <t>https://drive.google.com/file/d/1nckk5rmLbEOVmClQ9mwuv-gmIvqgBBTx/view?usp=sharing</t>
  </si>
  <si>
    <t>Nº 001/2022</t>
  </si>
  <si>
    <t>2021-QWJ7G</t>
  </si>
  <si>
    <t>CORPORATIVO</t>
  </si>
  <si>
    <t>COMPWIRE INFORMÁTICA LTDA</t>
  </si>
  <si>
    <t>01.181.242/0002-72</t>
  </si>
  <si>
    <t>SOLUÇÃO DE REDE LOCAL CABEADA, INCLUINDO HARDWARE, INSTALAÇÃO, GARANTIA, CONFIGURAÇÃO E REPASSE DE CONHECIMENTO.</t>
  </si>
  <si>
    <t xml:space="preserve">Adesão à Ata de
Registro de Preços PRODEST N.º 001/2021 </t>
  </si>
  <si>
    <t>https://drive.google.com/file/d/1fTM-Hg-_pH9IW1vhYzVd_XHkIwLSZ3bJ/view?usp=sharing</t>
  </si>
  <si>
    <t>Nº 002/2022</t>
  </si>
  <si>
    <t>TELEFÔNICA BRASIL S/A</t>
  </si>
  <si>
    <t>TELEFONIA MÓVEL PESSOAL - SMP, E SERVIÇOS DE ACESSO MÓVEL À INTERNET PARA COMUNICAÇÃO DE VOZ E DADOS</t>
  </si>
  <si>
    <t>Pregão nº  058/2021</t>
  </si>
  <si>
    <t>https://drive.google.com/file/d/1XuesOYp4e1v77vfJ4rNJFVkGSL8IRLEw/view?usp=sharing</t>
  </si>
  <si>
    <t>Nº 003/2022</t>
  </si>
  <si>
    <t>2021-2GRGG</t>
  </si>
  <si>
    <t>PS MED SERVIÇOS MÉDICOS LTDA</t>
  </si>
  <si>
    <t xml:space="preserve">32.583.737/0001-70 </t>
  </si>
  <si>
    <t>CONTRATADO DE PRESTAÇÃO DE SERVIÇOS MÉDICOS ESPECIALIZADOS DE EMERGENCISTA PARA ATENDIMENTO DAS DEMANDAS DO HOSPITAL ANTÔNIO BEZERRA DE FARIA - HABF</t>
  </si>
  <si>
    <t>Dispensa de Licitação, art.24, inciso IV da Lei 8.666/93</t>
  </si>
  <si>
    <t>14/02/2022 - Ratificação Dispensa</t>
  </si>
  <si>
    <t>EDILAMAR BLACKMAN</t>
  </si>
  <si>
    <t>https://drive.google.com/file/d/1Q9_HvkKM559Ae_IpdzCGo0C-MKonXDLD/view?usp=sharing</t>
  </si>
  <si>
    <t>Nº 004/2022</t>
  </si>
  <si>
    <t>2021-CB79F</t>
  </si>
  <si>
    <t>CLINIRIM CLINICA DO RIM LTDA</t>
  </si>
  <si>
    <t>CONTRATADO DE PRESTAÇÃO DE SERVIÇOS MÉDICOS ESPECIALIZADOS DE NEFROLOGIA PARA ATENDIMENTO DAS DEMANDAS DO HOSPITAL ANTÔNIO BEZERRA DE FARIA - HABF</t>
  </si>
  <si>
    <t>LUCINETE LOPES ENDLICH</t>
  </si>
  <si>
    <t>https://drive.google.com/file/d/1E-6RalyGu57qQFoUZuDDrWyXyls7vlzZ/view?usp=sharing</t>
  </si>
  <si>
    <t>Nº 005/2022</t>
  </si>
  <si>
    <t>CONTRATO NÃO FORMALIZADO</t>
  </si>
  <si>
    <t>Nº006/2022</t>
  </si>
  <si>
    <t>2022-Q582M</t>
  </si>
  <si>
    <t>ARGOSVIG SEGURANÇA, VIGILÂNCIA E INTELIGÊNCIA EIRELI</t>
  </si>
  <si>
    <t xml:space="preserve">39.327.524/0001-27 </t>
  </si>
  <si>
    <t xml:space="preserve">VIGILÂNCIA PATRIMONIAL ARMADA E DESARMADA </t>
  </si>
  <si>
    <t>VERA CRISTINA M. QUIRINO</t>
  </si>
  <si>
    <t>https://drive.google.com/file/d/1LceHkJCq1G5YEkAM_TAwe3QWCDm3JV_O/view?usp=sharing</t>
  </si>
  <si>
    <t>Nº 007/2022</t>
  </si>
  <si>
    <t>2022-KRSN0</t>
  </si>
  <si>
    <t>MAIS SAÚDE INSTRUMENTAL EIRELI</t>
  </si>
  <si>
    <t>37.642.674/0001-08</t>
  </si>
  <si>
    <t>AQUISIÇÃO DE BENS DE CONSUMO HOSPITALAR, OPMEs – PLACAS BLOQUEADAS E OUTROS</t>
  </si>
  <si>
    <t>01/02/2022 - Ratificação Dispensa</t>
  </si>
  <si>
    <t>LUCIANA BASTOS CARNOT</t>
  </si>
  <si>
    <t>https://drive.google.com/file/d/1OL3C7xgRgcz4Rm54olcBieXJTHoOOFsR/view?usp=sharing</t>
  </si>
  <si>
    <t>Nº 008/2022</t>
  </si>
  <si>
    <t>PRIME SURGERY COMÉRCIO DE MATERIAIS CIRÚRGICOS LTDA</t>
  </si>
  <si>
    <t xml:space="preserve">24.476.708/0001-81 </t>
  </si>
  <si>
    <t>https://drive.google.com/file/d/1nTav4LgJjt0J0yHWYEsliAHHMNZf2SQp/view?usp=sharing</t>
  </si>
  <si>
    <t>Nº 009/2022</t>
  </si>
  <si>
    <t>ROGERIO PAULINO DA SILVA JUNIOR EIRELI - EPP</t>
  </si>
  <si>
    <t xml:space="preserve">09.443.300/0001-03 </t>
  </si>
  <si>
    <t>https://drive.google.com/file/d/1Z03coAOsN7XMV55sjV5g07BovMcampmc/view?usp=sharing</t>
  </si>
  <si>
    <t>Nº 010/2022</t>
  </si>
  <si>
    <t>ORTHOHEAD INSTRUMENTAIS E IMPLANTES CIRÚRGICOS LTDA,</t>
  </si>
  <si>
    <t>03.204.058/0001-45</t>
  </si>
  <si>
    <t>https://drive.google.com/file/d/179FfW5ZXBvWJVLnE6BPZLyPbV8-yjUtG/view?usp=sharing</t>
  </si>
  <si>
    <t>Nº 011/2022</t>
  </si>
  <si>
    <t>2021-B51ZK</t>
  </si>
  <si>
    <t>PRESTAÇÃO DE SERVIÇOS MÉDICOS ESPECIALIZADOS DE HEMODIÁLISE À BEIRA LEITO</t>
  </si>
  <si>
    <t>https://drive.google.com/file/d/1eeL084XRe4J_Kl4xd00fHP_OFzYOIeXc/view?usp=sharing</t>
  </si>
  <si>
    <t>Nº 012/2022</t>
  </si>
  <si>
    <t>2022–FH5KL</t>
  </si>
  <si>
    <t>CARTÓRIO DO 1º OFÍCIO DA 1ª ZONA DE VILA VELHA/ES</t>
  </si>
  <si>
    <t>34.939.704/0001-46</t>
  </si>
  <si>
    <t>CONTRATO DE PRESTAÇÃO DE SERVIÇOS CARTORÁRIOS DE REGISTROS DOS ATOS CONSTITUTIVOS, ATAS, PORTARIAS E OUTROS ATOS ADMINISTRATIVOS RELATIVOS À FUNDAÇÃO iNOVA CAPIXABA</t>
  </si>
  <si>
    <t>Inexigibilidade de Licitação, art. 25, inciso I da Lei 8.666/93</t>
  </si>
  <si>
    <t>18/02/2022 - Ratificação Inexigibilidade</t>
  </si>
  <si>
    <t>DIANA MARIA SILVEIRA BATISTA</t>
  </si>
  <si>
    <t>https://drive.google.com/file/d/1i6HvBoBKGT6UgANabTb5oMClHavN2JD9/view?usp=sharing</t>
  </si>
  <si>
    <t>Nº 013/2022</t>
  </si>
  <si>
    <t xml:space="preserve">2021-8FJHC </t>
  </si>
  <si>
    <t>COOPERATIVA DOS ORTOPEDISTAS E TRAUMATOLOGISTAS DO ESPIRITO SANTO – COOTES</t>
  </si>
  <si>
    <t>01.314.354/0001-73</t>
  </si>
  <si>
    <t>CONTRATAÇÃO EMERGENCIAL DE SERVIÇOS MÉDICOS ESPECIALIZADOS EM ORTOPEDIA E CIRURGIA DE MÃO PARA O HOSPITAL ANTÔNIO BEZERRA DE FARIA (HABF)</t>
  </si>
  <si>
    <t>https://drive.google.com/file/d/1yM3ZAMnmdQ1XKgjMU0Ux_5iUl7OyhCXz/view?usp=sharing</t>
  </si>
  <si>
    <t>Nº 014/2022</t>
  </si>
  <si>
    <t xml:space="preserve">2021-9DGQW </t>
  </si>
  <si>
    <t>MM EMERGÊNCIAS LTDA</t>
  </si>
  <si>
    <t>26.059.721/0001-60</t>
  </si>
  <si>
    <t>CONTRATAÇÃO EMERGENCIAL DE SERVIÇOS MÉDICOS ESPECIALIZADOS EM CLÍNICA MÉDICA PARA O HOSPITAL ANTÔNIO BEZERRA DE FARIA (HABF)</t>
  </si>
  <si>
    <t>MILENA DE SOUZA LEMOS MEIRELES</t>
  </si>
  <si>
    <t>https://drive.google.com/file/d/1m9ai2OncN4MXI9Eedvox23qDEWDHzL5Q/view?usp=sharing</t>
  </si>
  <si>
    <t>Nº 015/2022</t>
  </si>
  <si>
    <t xml:space="preserve">2021-BMWPZ </t>
  </si>
  <si>
    <t>COOPANEST/ES-COOPERATIVA DE ANESTESIOLOGIA DO ESPÍRITO SANTO</t>
  </si>
  <si>
    <t>39.380.100/0001-26</t>
  </si>
  <si>
    <t>CONTRATAÇÃO EMERGENCIAL DE SERVIÇOS MÉDICOS ESPECIALIZADOS EM ANESTESIOLOGIA PARA O HOSPITAL ANTÔNIO BEZERRA DE FARIA (HABF)</t>
  </si>
  <si>
    <t>MÔNICA INOCENTE PEREIRA GROLLA</t>
  </si>
  <si>
    <t>https://drive.google.com/file/d/1BQOtjJ7c-EBoklCVTviicc12XQ_Ek_is/view?usp=sharing</t>
  </si>
  <si>
    <t>Nº 016/2022</t>
  </si>
  <si>
    <t>2021-NH0XC</t>
  </si>
  <si>
    <t>COOPERATI - COOPERATIVA DOS INTENSIVISTAS DO ES</t>
  </si>
  <si>
    <t>01.610.243/0001-04</t>
  </si>
  <si>
    <t>CONTRATAÇÃO EMERGENCIAL DE SERVIÇOS MÉDICOS DE TERAPIA INTENSIVA PARA O HOSPITAL ANTÔNIO BEZERRA DE FARIA (HABF)</t>
  </si>
  <si>
    <t>07/03/2022 - Ratificação Dispensa</t>
  </si>
  <si>
    <t>https://drive.google.com/file/d/1HoAtZapwD7upV6XeJazaPsOXjnz4PJMt/view?usp=sharing</t>
  </si>
  <si>
    <t>Nº 017/2022</t>
  </si>
  <si>
    <t>2022-86DMR</t>
  </si>
  <si>
    <t>ROMEIRO ALIMENTAÇÃO LTDA</t>
  </si>
  <si>
    <t>28.418.838/0001-19</t>
  </si>
  <si>
    <t>CONTRATAÇÃO EMERGENCIAL DE EMPRESA PARA FORNECIMENTO DE ALIMENTAÇÃO  PARA O HOSPITAL ANTÔNIO BEZERRA DE FARIA (HABF)</t>
  </si>
  <si>
    <t xml:space="preserve"> REBECA ALVARENGA MARQUES BIRRO</t>
  </si>
  <si>
    <t>https://drive.google.com/file/d/1Dy-kajrvImCmnSbKLBrkb_IEJhkjyxvk/view?usp=sharing</t>
  </si>
  <si>
    <t>Nº 018/2022</t>
  </si>
  <si>
    <t>2022-9C6D0</t>
  </si>
  <si>
    <t>NUTRISOLUTION NUTRIÇÃO E COMÉRCIO DE PRODUTOS HOSPITALARES E ONCOLÓGICOS LTDA</t>
  </si>
  <si>
    <t>14.724.626/0001-55</t>
  </si>
  <si>
    <t>CONTRATAÇÃO EMERGENCIAL DE EMPRESA PARA FORNECIMENTO DE NUTRIÇÃO PARENTERAL PARA O HOSPITAL ANTÔNIO BEZERRA DE FARIA (HABF)</t>
  </si>
  <si>
    <t>EMILIANA MELLO DEGLI ESPOTI</t>
  </si>
  <si>
    <t>https://drive.google.com/file/d/1dZSnbwGvFys3BBUzSlU-iSkjakQ3H1zS/view?usp=sharing</t>
  </si>
  <si>
    <t>Nº 019/2022</t>
  </si>
  <si>
    <t>2021-MTSWD</t>
  </si>
  <si>
    <t>MEGALAV LAVANDERIA HOSPITALAR LTDA</t>
  </si>
  <si>
    <t>13.552.149/0001-25</t>
  </si>
  <si>
    <t>CONTRATAÇÃO EMERGENCIAL DE EMPRESA ESPECIALIZADA DE LAVANDERIA  PARA O HOSPITAL ANTÔNIO BEZERRA DE FARIA (HABF)</t>
  </si>
  <si>
    <t>09/03/2022 Ratificação Dispensa</t>
  </si>
  <si>
    <t>https://drive.google.com/file/d/1-tAaB-YwXYmMm3GselDSgbPf-GxsG7vL/view?usp=sharing</t>
  </si>
  <si>
    <t>Nº020/2022</t>
  </si>
  <si>
    <t>LPG DIAGNÓSTICO POR IMAGEM LTDA</t>
  </si>
  <si>
    <t>05.571.332/0001-40</t>
  </si>
  <si>
    <t>CONTRATAÇÃO DE EMPRESA ESPECIALIZADA EM PRESTAÇÃO DE SERVIÇOS NA ÁREA DE IMAGEM COM
REALIZAÇÃO DE EXAMES E EMISSÃO DE LAUDOS PARA  ATENDIMENTO NO HOSPITAL ESTADUAL CENTRAL - HEC.</t>
  </si>
  <si>
    <t>Pregão nº 108/2021</t>
  </si>
  <si>
    <t>ANDREA CALIMAN BRAGATTO</t>
  </si>
  <si>
    <t>https://drive.google.com/file/d/1h39JnKJbCE65cp6WHmT9bqKpkGCJJobe/view?usp=sharing</t>
  </si>
  <si>
    <t xml:space="preserve"> Nº 021/2022 </t>
  </si>
  <si>
    <t>2022-ZTS9Q</t>
  </si>
  <si>
    <t>SERVEL SERVIÇOS E VEÍCULOS LTDA</t>
  </si>
  <si>
    <t>30.684.146/0001-64</t>
  </si>
  <si>
    <t>PRESTAÇÃO DE SERVIÇOS DE LOCAÇÃO DE VEÍCULOS</t>
  </si>
  <si>
    <t>Pregão nº  147/2021</t>
  </si>
  <si>
    <t>RALIELLE GOMES
DE MENEZES</t>
  </si>
  <si>
    <t>https://drive.google.com/file/d/1Mx64rD_dQkG3Prh_g_mYyuzbcd0FrYhh/view?usp=sharing</t>
  </si>
  <si>
    <t>Nº 022/2022</t>
  </si>
  <si>
    <t>2022-BL2J9</t>
  </si>
  <si>
    <t xml:space="preserve"> SAPRA LANDAUER SERVIÇO DE ASSESSORIA E PROTEÇÃO RADIOLÓGICA LTDA</t>
  </si>
  <si>
    <t>50.429.810/001-36</t>
  </si>
  <si>
    <t>SERVIÇO DE DOSIMETRIA PARA PROTEÇÃO PESSOAL RADIOLÓGICA DE MONITORAÇÃO DE PESSOAL COM
DOSÍMETROS TERMOLUMINESCENTES (TLD) PARA OS COLABORADORES DO HOSPITAL ANTÔNIO BEZERRA DE FARIA -
HABF</t>
  </si>
  <si>
    <t>18/03/2022 - Ratificação Dispensa</t>
  </si>
  <si>
    <t>RENATO AUGUSTO RANGEL FRANÇA</t>
  </si>
  <si>
    <t>https://drive.google.com/file/d/1hKjXoF9VE4St1DfO44uy5ArgIigx5a6d/view?usp=sharing</t>
  </si>
  <si>
    <t>Nº 023/2022</t>
  </si>
  <si>
    <t>SEDE E HABF</t>
  </si>
  <si>
    <t>GVM SERVICE ADMINISTRADORA LTDA</t>
  </si>
  <si>
    <t>17.264.522/0001-01</t>
  </si>
  <si>
    <t>CONTRATAÇÃO DE EMPRESA PARA PRESTAÇÃO DE SERVIÇOS DE LIMPEZA TÉCNICA E CONSERVAÇÃO PREDIAL, EM AMBIENTE HOSPITALAR E ÁREA ADMINISTRATIVA COM FORNECIMENTO DE MATERIAL E EQUIPAMENTOS PARA A iNOVA CAPIXABA</t>
  </si>
  <si>
    <t>Pregão nº  002/2022</t>
  </si>
  <si>
    <t>https://drive.google.com/file/d/1vnuBfUJmIZjAXi8-tXkV_WqfqAmsY0Ev/view?usp=sharing</t>
  </si>
  <si>
    <t>Nº 024/2022</t>
  </si>
  <si>
    <t>2021-L9N6X</t>
  </si>
  <si>
    <t>CONTRATAÇÃO EMERGENCIAL DE SERVIÇOS MÉDICOS ESPECIALIZADOS EM CUIDADOS PALIATIVOS PARA O HOSPITAL ANTÔNIO BEZERRA DE FARIA (HABF).</t>
  </si>
  <si>
    <t>08/04/2022 - Ratificação Dispensa</t>
  </si>
  <si>
    <t>ALEXSANDRA MARCÍLIO PEREIRA RODRIGUES</t>
  </si>
  <si>
    <t>https://drive.google.com/file/d/1gYw93faLwOvWsBaSC-zoN4mxmiKqOYZn/view?usp=sharing</t>
  </si>
  <si>
    <t>Nº 025/2022</t>
  </si>
  <si>
    <t>2022-P8QHK</t>
  </si>
  <si>
    <t>LAPAES - LABORATÓRIO DE PATOLOGIA DO ESPIRITO SANTO LTDA</t>
  </si>
  <si>
    <t>05.260.491/0001-23</t>
  </si>
  <si>
    <t xml:space="preserve">CONTRATAÇÃO EMERGENCIAL  DE EMPRESA ESPECIALIZADA EM HISTOPATOLOGIA DE TECIDO PARA O HOSPITAL ANTÔNIO BEZERRA DE FARIA (HABF) </t>
  </si>
  <si>
    <t>25/03/2022 - Ratificação Dispensa</t>
  </si>
  <si>
    <t>STELLA MATUTINA DO SOCORRO TEIXEIRA DIAS</t>
  </si>
  <si>
    <t>https://drive.google.com/file/d/18-Tz3Cuw11YrcUL2SjD28pK0Lx5d1ZwD/view?usp=sharing</t>
  </si>
  <si>
    <t>Nº 026/2022</t>
  </si>
  <si>
    <t>2021-13VJ7</t>
  </si>
  <si>
    <t>SERVHE SERVIÇO DE HEMATOLOGIA HEMOTERAPIA QUIMIOTERAPIA E PATOLOGIA CLINICA LTDA</t>
  </si>
  <si>
    <t>05.566.418/0001-84</t>
  </si>
  <si>
    <t>SERVIÇOS MÉDICOS DE HEMATOLOGIA E HEMOTERAPIA</t>
  </si>
  <si>
    <t>31/03/2022 - Ratificação Dispensa</t>
  </si>
  <si>
    <t>BIANCA ARAUJO FABRES</t>
  </si>
  <si>
    <t>https://drive.google.com/file/d/1CRmzB-cYjQIP5g7-Mt7AxU2qG1xzBwDr/view?usp=sharing</t>
  </si>
  <si>
    <t>Nº 027/2022</t>
  </si>
  <si>
    <t>GALILEO TECNOLOGIA EM SAÚDE LTDA</t>
  </si>
  <si>
    <t>28.801.626/0001-16</t>
  </si>
  <si>
    <t>CONTRATO DE FORNECIMENTO DE DIETAS ENTERAIS SISTEMA FECHADO E MÓDULOS PARA O HOSPITAL ESTADUAL CENTRAL – HEC</t>
  </si>
  <si>
    <t>Pregão nº 133/2021</t>
  </si>
  <si>
    <t>https://drive.google.com/file/d/1-ILf8aUNUh17-Aoc3KSk3_comQocTTBr/view?usp=sharing</t>
  </si>
  <si>
    <t>Nº 028/2022</t>
  </si>
  <si>
    <t>CENTRAL H DISTRIBUIDORA DE MEDICAMENTOS E NUTRICIONAIS EIRELI</t>
  </si>
  <si>
    <t>33.846.912/0001-38</t>
  </si>
  <si>
    <t>https://drive.google.com/file/d/11HzQn6G545zxa7BYNLnefeVddvCodPq5/view?usp=sharing</t>
  </si>
  <si>
    <t>Nº 029/2022</t>
  </si>
  <si>
    <t>INTERATIVA NUTRIÇÃO CLINICA LTDA</t>
  </si>
  <si>
    <t>04.550.922/0001-23</t>
  </si>
  <si>
    <t>https://drive.google.com/file/d/1mxKZIHuCe-U4vj7xSein3Ppo7NFiFfvd/view?usp=sharing</t>
  </si>
  <si>
    <t>Nº 030/2022</t>
  </si>
  <si>
    <t>SALUD COMERCIO VAREJISTA DE PRODUTOS ALIMENTÍCIOS E DESCARTÁVEIS LTDA</t>
  </si>
  <si>
    <t>31.558.431/0001-00</t>
  </si>
  <si>
    <t>https://drive.google.com/file/d/1JA3AA8eay1QH0DTHb6Gr9krwUiVRcXft/view?usp=sharing</t>
  </si>
  <si>
    <t>Nº 031/2022</t>
  </si>
  <si>
    <t>NUTRISOLUTION NUTRIÇÃO E COMERCIO DE PRODUTOS HOSPITALARES E ONCOLÓGICOS LTDA - EPP</t>
  </si>
  <si>
    <t>https://drive.google.com/file/d/1vXqNLSl71oRTjrUPEuLPhll7IFVDhmPb/view?usp=sharing</t>
  </si>
  <si>
    <t>Nº 032/2022</t>
  </si>
  <si>
    <t>2021-H128B</t>
  </si>
  <si>
    <t>GASTRO DIAGNÓSTICO LTDA</t>
  </si>
  <si>
    <t>00.893.599/0001-30</t>
  </si>
  <si>
    <t>PRESTAÇÃO DE SERVIÇOS MÉDICOS ESPECIALIZADOS DE ENDOSCOPIA DIGESTIVA ALTA E COLONOSCOPIA PARA ATENDIMENTO DAS DEMANDAS DO HOSPITAL ANTÔNIO BEZERRA DE FARIA - HABF</t>
  </si>
  <si>
    <t>https://drive.google.com/file/d/1lhSzC3hws4-921eHTguUyMclaOtvOCNT/view?usp=sharing</t>
  </si>
  <si>
    <t>Nº 033/2022</t>
  </si>
  <si>
    <t>2022-ZFG3C</t>
  </si>
  <si>
    <t>MASTERLOC LOCADORA DE VEÍCULOS LTDA</t>
  </si>
  <si>
    <t>40.713.492/0001-87</t>
  </si>
  <si>
    <t>LOCAÇÃO DE VEÍCULOS 7 PASSAGEIROS PARA O HABF</t>
  </si>
  <si>
    <t>Dispensa de Licitação, art.24, inciso IV da Lei 8.666/93 c/c Art.3º do Regulamento de Compras da Fundação iNOVA Capixaba</t>
  </si>
  <si>
    <t>17/03/2022 - Ratificação Dispensa</t>
  </si>
  <si>
    <t>CYNARA DA SILVA AZEVEDO</t>
  </si>
  <si>
    <t>https://drive.google.com/file/d/1uK4qY_igbH2TIsjeQM2S4pBaX5EhAMwm/view?usp=sharing</t>
  </si>
  <si>
    <t>Nº 034/2022</t>
  </si>
  <si>
    <t>2022-89GZJ</t>
  </si>
  <si>
    <t>AUTO POSTO GASCROMA COMÉRCIO DE COMBUSTÍVEIS, LUBRIFICANTES E SERVIÇOS LTDA</t>
  </si>
  <si>
    <t>21.246.940/0001-35</t>
  </si>
  <si>
    <t>FORNECIMENTO DE COMBUSTÍVEL</t>
  </si>
  <si>
    <t>Dispensa de Licitação – art. 6º, inciso II, do Regulamento de Compras da Fundação iNOVA Capixaba, publicado no DIOES 22/09/2021, conforme Resolução CC/iNOVA nº 004/2021</t>
  </si>
  <si>
    <t>30/03/2022 - Ratificação Dispensa</t>
  </si>
  <si>
    <t>LUCIANO RIBEIRO PEREIRA</t>
  </si>
  <si>
    <t>https://drive.google.com/file/d/1MMsAP8NtaVw0IF6F64WR35LSmWfudOFT/view?usp=sharing</t>
  </si>
  <si>
    <t>Nº 035/2022</t>
  </si>
  <si>
    <t>2021-WJP9V</t>
  </si>
  <si>
    <t>MEDCLINIC SERVIÇOS EM SAÚDE</t>
  </si>
  <si>
    <t>29.080.649/0001-41</t>
  </si>
  <si>
    <t>PRESTAÇÃO DE SERVIÇOS MÉDICOS ESPECIALIZADOS EM CIRURGIA VASCULAR PARA O HABF</t>
  </si>
  <si>
    <t>DANIELA MILL DAMASCENO</t>
  </si>
  <si>
    <t>https://drive.google.com/file/d/1EibGkkeVbKg8an5_9lwMnQXkLQEann45/view?usp=sharing</t>
  </si>
  <si>
    <t>Nº 036/2022</t>
  </si>
  <si>
    <t>2022-C9P19</t>
  </si>
  <si>
    <t>LA VITA COMÉRCIO VAREJISTA E ATACADISTA DE PRODUTOS ALIMENTÍCIOS EIRELI</t>
  </si>
  <si>
    <t xml:space="preserve">07.944.657/0001-56 </t>
  </si>
  <si>
    <t>FORNECIMENTO DE NUTRIÇÃO ENTERAL DO SISTEMA ABERTO, PARA O HOSPITAL ESTADUAL CENTRAL - HEC</t>
  </si>
  <si>
    <t>Dispensa de Licitação - Art. 24, inciso IV, c/c o art. 3º do Regulamento de Compras da Fundação iNOVA Capixaba, publicado no DIOES 22/09/2021, conforme Resolução CC/iNOVA nº 004/2021</t>
  </si>
  <si>
    <t>24/03/2022 - Ratificação Dispensa</t>
  </si>
  <si>
    <t>https://drive.google.com/file/d/1aLJd_FaJ-MOmgJfL9DDQDKFGuqOoG8qv/view?usp=sharing</t>
  </si>
  <si>
    <t>Nº 037/2022</t>
  </si>
  <si>
    <t>2022-DL5BN</t>
  </si>
  <si>
    <t>HOSPITAL MERIDIONAL S.A</t>
  </si>
  <si>
    <t>00.625.711/0001-51</t>
  </si>
  <si>
    <t>PRESTAÇÃO DE SERVIÇOS DE EXAMES MÉDICOS ESPECIALIZADOS DE RESSONÂNCIA MAGNÉTICA PARA O HABF</t>
  </si>
  <si>
    <t>22/04/2022 - Ratificação Dispensa</t>
  </si>
  <si>
    <t>https://drive.google.com/file/d/10RRx14VN3ZQIGZViEszHoYdq1SYk7hIq/view?usp=sharing</t>
  </si>
  <si>
    <t>Nº 038/2022</t>
  </si>
  <si>
    <t>2022-6577K</t>
  </si>
  <si>
    <t>SERVIÇOS MÉDICOS DE OXIGENOTERAPIA HIPERBÁRICA PARA O HABF</t>
  </si>
  <si>
    <t>https://drive.google.com/file/d/1Al5CZN4rC0ozSwIymtKPht4_sPmPWUWR/view?usp=sharing</t>
  </si>
  <si>
    <t>Nº 039/2022</t>
  </si>
  <si>
    <t>SEDE</t>
  </si>
  <si>
    <t>CONSERMA - SERVIÇOS, MANUTENÇÃO E TRANSPORTES LTDA</t>
  </si>
  <si>
    <t>39.272.265/0001-84</t>
  </si>
  <si>
    <t>SERVIÇOS DE ADEQUAÇÃO REFERENTES À NOVA SEDE ADMINISTRATIVA DA FUNDAÇÃO iNOVA CAPIXABA, COM FORNECIMENTO DE MATERIAIS, INSUMOS, EQUIPAMENTOS E MÃO DE OBRA</t>
  </si>
  <si>
    <t>Pregão nº 010/2022</t>
  </si>
  <si>
    <t>ALZINETE DO ESPIRITO SANTO RANGEL CUNHA</t>
  </si>
  <si>
    <t>https://drive.google.com/file/d/1FRhm1qyDaDxHHzHZFp4IwlAusjaLFp9T/view?usp=sharing</t>
  </si>
  <si>
    <t>Nº 040/2022</t>
  </si>
  <si>
    <t>2022-HCFD0</t>
  </si>
  <si>
    <t>S2 SAÚDE LTDA</t>
  </si>
  <si>
    <t xml:space="preserve">16.740.031/0001-19 </t>
  </si>
  <si>
    <t>LOCAÇÃO DE LAVADORA ULTRASSÔNICA PARA ATENDIMENTO DAS DEMANDAS DO HOSPITAL ANTÔNIO BEZERRA DE FARIA - HABF</t>
  </si>
  <si>
    <t>Dispensa de Licitação - art. 6º, inciso II, do Regulamento de Compras da Fundação iNOVA Capixaba, publicado no DIOES 22/09/2021, conforme Resolução CC/iNOVA nº 004/2021</t>
  </si>
  <si>
    <t>LUCINÉIA FRANKLIN LIMA</t>
  </si>
  <si>
    <t>https://drive.google.com/file/d/1cj4_40guaLciotDlhFlaZsBiV8YH7YA-/view?usp=sharing</t>
  </si>
  <si>
    <t>Nº 041/2022</t>
  </si>
  <si>
    <t>2022-X8GQ8</t>
  </si>
  <si>
    <t>SAPRA LANDAUER SERVIÇO DE ASSESSORIA E PROTEÇÃO RADIOLÓGICA LTDA</t>
  </si>
  <si>
    <t>50.429.810/0001-36</t>
  </si>
  <si>
    <t>PRESTAÇÃO DE SERVIÇOS DE MONITORAÇÃO PESSOAL COM DOSÍMETROS OTICAMENTE ESTIMULADOS (OSLD), QUE PERMITAM A MEDIDA DA DOSE DE RADIAÇÃO RECEBIDA PELOS COLABORADORES DO HOSPITAL ESTADUAL CENTRAL – HEC</t>
  </si>
  <si>
    <t>20/04/2022 - Ratificação Dispensa</t>
  </si>
  <si>
    <t>MURILLO SIMÕES DE AGUIAR</t>
  </si>
  <si>
    <t>https://drive.google.com/file/d/1M3KbIB0uqW6V2faQNemtPSeqTYKjcOFb/view?usp=sharing</t>
  </si>
  <si>
    <t>Nº 042/2022</t>
  </si>
  <si>
    <t>2022-1C33M</t>
  </si>
  <si>
    <t>RADIOLOGISTAS ASSOCIADOS LTDA</t>
  </si>
  <si>
    <t>32.404.410/0001-94</t>
  </si>
  <si>
    <t>PRESTAÇÃO DE SERVIÇOS MÉDICOS ESPECIALIZADOS DE COLANGIORESSONÂNCIA MAGNÉTICA PARA ATENDIMENTO DAS DEMANDAS DO HOSPITAL ANTÔNIO BEZERRA DE FARIA - HABF</t>
  </si>
  <si>
    <t>11/05/2022 - Ratificação Dispensa</t>
  </si>
  <si>
    <t>https://drive.google.com/file/d/11-q_doQCW11OCxPwo2u5QS4KOO-yVvfj/view?usp=sharing</t>
  </si>
  <si>
    <t>Nº 043/2022</t>
  </si>
  <si>
    <t>2021-XZ1ZL</t>
  </si>
  <si>
    <t xml:space="preserve">26.059.721/0001-60 </t>
  </si>
  <si>
    <t>PRESTAÇÃO DE SERVIÇOS MÉDICOS DE INFECTOLOGISTA PARA ATENDIMENTO DAS DEMANDAS DO HOSPITAL ANTÔNIO BEZERRA DE FARIA - HABF</t>
  </si>
  <si>
    <t>18/05/2022 - Ratificação Dispensa</t>
  </si>
  <si>
    <t>EDILÉIA C MARTINS FERREIRA SANTANA</t>
  </si>
  <si>
    <t>https://drive.google.com/file/d/1wflBN1vXd8wqcQPd9Do8Cp8cua5aci6w/view?usp=sharing</t>
  </si>
  <si>
    <t>Nº 044/2022</t>
  </si>
  <si>
    <t>2021-H0LLH</t>
  </si>
  <si>
    <t>COOPERCIGES COOPERATIVA DOS CIRURGIÕES GERAIS DO ESTADO DO ESPÍRITO SANTO</t>
  </si>
  <si>
    <t xml:space="preserve">01.535.124/0001-34 </t>
  </si>
  <si>
    <t>PRESTAÇÃO DE SERVIÇOS MÉDICOS ESPECIALIZADOS DE COLANGIOPANCREATOGRAFIA RETRÓGRADA PARA ATENDIMENTO DAS DEMANDAS DO HOSPITAL ANTÔNIO BEZERRA DE FARIA - HABF</t>
  </si>
  <si>
    <t>https://drive.google.com/file/d/1qE1HUoI4QQSriPA6fXr8CmKtvMPN3NO8/view?usp=sharing</t>
  </si>
  <si>
    <t>Nº 045/2022</t>
  </si>
  <si>
    <t>2022-N58TC</t>
  </si>
  <si>
    <t>PRESTAÇÃO DE SERVIÇOS MÉDICOS ESPECIALIZADOS DE TOMOGRAFIA COMPUTADORIZADA PARA ATENDIMENTO DAS DEMANDAS DO HOSPITAL ANTÔNIO BEZERRA DE FARIA - HABF</t>
  </si>
  <si>
    <t>31/05/2022 - Ratificação Dispensa</t>
  </si>
  <si>
    <t>https://drive.google.com/file/d/1_IDKA-S8ievta_S6fqoq3UzVxy4YMM-E/view?usp=sharing</t>
  </si>
  <si>
    <t>Nº 046/2022</t>
  </si>
  <si>
    <t>2022-5R0WV</t>
  </si>
  <si>
    <t>RILAB HOSPITALAR LTDA</t>
  </si>
  <si>
    <t>39.639.612/0001-64</t>
  </si>
  <si>
    <t>LOCAÇÃO DE EQUIPAMENTO E FORNECIMENTO DE TESTE PARA DOSAGEM TRO PARA O HOSPITAL ANTÔNIO BEZERRA DE FARIA - HABF</t>
  </si>
  <si>
    <t>IGOR RIBEIRO STRUTZ</t>
  </si>
  <si>
    <t>https://drive.google.com/file/d/1nut1kHu6Z7J7KQ6Ty0AzywgtO_7MODr7/view?usp=sharing</t>
  </si>
  <si>
    <t>Nº 047/2022</t>
  </si>
  <si>
    <t>2022-2BPJW</t>
  </si>
  <si>
    <t>CENTRO MEDICO DE JOAO NEIVA EIRELI</t>
  </si>
  <si>
    <t>30.591.539/0001-23</t>
  </si>
  <si>
    <t>PRESTAÇÃO DE SERVIÇOS MÉDICOS ESPECIALIZADOS DE ECOCARDIOGRAMA TRANSTORÁCICO BIDIMENSIONAL COM DOPPLER PARA ATENDIMENTO DAS DEMANDAS DO HOSPITAL ANTÔNIO BEZERRA DE FARIA - HABF</t>
  </si>
  <si>
    <t>09/05/2022 - Ratificação Dispensa</t>
  </si>
  <si>
    <t>https://drive.google.com/file/d/1xNvxSr_expbF12coxyELbbLYCR6LlzIx/view?usp=sharing</t>
  </si>
  <si>
    <t>Nº 048/2022</t>
  </si>
  <si>
    <t>2022-3M270</t>
  </si>
  <si>
    <t>PRESTAÇÃO DE SERVIÇOS MÉDICOS ESPECIALIZADOS DE ECOCARDIOGRAMA TRANSESOFÁGICO COM SEDAÇÃO PARA ATENDIMENTO DAS DEMANDAS DO HOSPITAL ANTÔNIO BEZERRA DE FARIA – HABF</t>
  </si>
  <si>
    <t>19/05/2022 - Ratificação Dispensa</t>
  </si>
  <si>
    <t>https://drive.google.com/file/d/1IkcSD8ECksbZqaAfy93uR9IdIt_MqX5D/view?usp=sharing</t>
  </si>
  <si>
    <t>Nº 049/2022</t>
  </si>
  <si>
    <t>2021-BB8HL</t>
  </si>
  <si>
    <t>01.535.124/0001-34</t>
  </si>
  <si>
    <t>PRESTAÇÃO DE SERVIÇOS MÉDICOS DE CIRURGIA GERAL, TORÁCICA E UROLÓGICA PARA ATENDIMENTO DAS DEMANDAS DO HOSPITAL ANTÔNIO BEZERRA DE FARIA - HABF</t>
  </si>
  <si>
    <t>Dispensa de Licitação - art. 24, inciso IV, da Lei Federal nº 8.666/93</t>
  </si>
  <si>
    <t>24/05/2022 - Ratificação Dispensa</t>
  </si>
  <si>
    <t>MÁRCIA LYRIO BONELLE PEREIRA</t>
  </si>
  <si>
    <t>https://drive.google.com/file/d/19KjMncWYlCvRFlm3TgivDQqnoxTLooTg/view?usp=sharing</t>
  </si>
  <si>
    <t>Nº 050/2022</t>
  </si>
  <si>
    <t>2022-ZF8LV</t>
  </si>
  <si>
    <t>VASCULO MED MEDICINA VASCULAR LTDA</t>
  </si>
  <si>
    <t>23.518.922/0001-90</t>
  </si>
  <si>
    <t>PRESTAÇÃO DE SERVIÇOS MÉDICOS DE DOPPLER VASCULAR PARA ATENDIMENTO DAS DEMANDAS DO HOSPITAL ANTÔNIO BEZERRA DE FARIA - HABF</t>
  </si>
  <si>
    <t>https://drive.google.com/file/d/1pB3jreOqJ8dU-Xl_1VzgWxaPZV5ZuE_g/view?usp=sharing</t>
  </si>
  <si>
    <t>Nº 051/2022</t>
  </si>
  <si>
    <t>2021-KVRR8</t>
  </si>
  <si>
    <t>D.N. COMERCIO E SERVIÇOS EM SEGURANÇA E INTELIGÊNCIA LTDA – EPP</t>
  </si>
  <si>
    <t>05.628.013/0001-23</t>
  </si>
  <si>
    <t>PRESTAÇÃO DE SERVIÇOS DE INSTALAÇÃO E LOCAÇÃO DE SISTEMA DE CIRCUITO FECHADO DE TV (CFTV), ALARMES DE DETECÇÃO DE PRESENÇA, MANUTENÇÃO, CONECTIVIDADE E VIDEOMONITORAMENTO REMOTO</t>
  </si>
  <si>
    <t>Pregão nº 149/2021</t>
  </si>
  <si>
    <t>RAMON MACEDO TIGRE</t>
  </si>
  <si>
    <t>https://drive.google.com/file/d/1poGaZKaIoXJ07deX_ZLbHqM0jo0CiOrQ/view?usp=sharing</t>
  </si>
  <si>
    <t>Nº 052/2022</t>
  </si>
  <si>
    <t>2022-80378</t>
  </si>
  <si>
    <t>MSO BIOMED PRODUTOS LABORATORIAIS LTDA</t>
  </si>
  <si>
    <t>37.509.082/0001-04</t>
  </si>
  <si>
    <t>FORNECIMENTO DE REAGENTES E INSUMOS COMPATÍVEIS PARA REALIZAÇÃO DE EXAMES PRÉ-TRANSFUNSIONAIS</t>
  </si>
  <si>
    <t>https://drive.google.com/file/d/1ZcqjQ6RRb649hNbtvdBDAuQ2Gfe8GGja/view?usp=sharing</t>
  </si>
  <si>
    <t>Nº 053/2022</t>
  </si>
  <si>
    <t>ENGEMONT EXTINTORES &amp; SERVIÇOS LTDA</t>
  </si>
  <si>
    <t>22.789.757/0001-49</t>
  </si>
  <si>
    <t>Pregão nº 019/2022</t>
  </si>
  <si>
    <t>INGREDY AGUIAR SUELLA</t>
  </si>
  <si>
    <t>https://drive.google.com/file/d/1CSlX5ASAuiSmNNKe6TAhVnPgrkZ4KYAf/view?usp=sharing</t>
  </si>
  <si>
    <t>Nº 054/2022</t>
  </si>
  <si>
    <t>QHS EXTINTORES LTDA</t>
  </si>
  <si>
    <t>32.044.137/0001-90</t>
  </si>
  <si>
    <t>https://drive.google.com/file/d/1PMTWouZqlL4AhnbfLLzOe-5csie4HyCU/view?usp=sharing</t>
  </si>
  <si>
    <t>Nº 055/2022</t>
  </si>
  <si>
    <t>2021-X5KPB</t>
  </si>
  <si>
    <t>TECNOCRYO GASES LTDA</t>
  </si>
  <si>
    <t>Dispensa de Licitação, com base no art. 6º, inciso II, do Regulamento de Compras da Fundação iNOVA Capixaba, publicado no DIOES 22/09/2021</t>
  </si>
  <si>
    <t>https://drive.google.com/file/d/1R9CuIw0Ktj0XOPcW36yCicPX8g9yG1_p/view?usp=sharing</t>
  </si>
  <si>
    <t>N/A</t>
  </si>
  <si>
    <t>Nº 056/2022</t>
  </si>
  <si>
    <t>2022-MQMV4</t>
  </si>
  <si>
    <t>LABORATÓRIO MADRE REGINA</t>
  </si>
  <si>
    <t xml:space="preserve">07.514.579/0001-50 </t>
  </si>
  <si>
    <t>PRESTAÇÃO DE SERVIÇOS MÉDICOS DE HEMOTERAPIA CLÍNICA PARA A AGÊNCIA TRANSFUSIONAL (AT) PARA O HOSPITAL ESTADUAL CENTRAL – HEC</t>
  </si>
  <si>
    <t>10/06/2022 - Ratificação Dispensa</t>
  </si>
  <si>
    <t>SUELMA REGINA NASCIMENTO</t>
  </si>
  <si>
    <t>https://drive.google.com/file/d/149gyuoy5XoObBGJw93UGf09rBEQ6zp_j/view?usp=sharing</t>
  </si>
  <si>
    <t>Nº 057/2022</t>
  </si>
  <si>
    <t>2022-C6F8T</t>
  </si>
  <si>
    <t>HENRIQUE TOMMASI NETTO ANÁLISES CLÍNICAS LTDA</t>
  </si>
  <si>
    <t>28.133.312/0001-92</t>
  </si>
  <si>
    <t>PRESTAÇÃO DE SERVIÇOS MÉDICOS LABORATORIAIS CLÍNICOS PARA A REALIZAÇÃO DE EXAMES LABORATORIAIS DE ANÁLISES CLÍNICAS EM PACIENTES INTERNOS E AMBULATORIAIS DO HOSPITAL ESTADUAL CENTRAL – HEC</t>
  </si>
  <si>
    <t>08/06/2022 - Ratificação Dispensa</t>
  </si>
  <si>
    <t>https://drive.google.com/file/d/1ON7maKv3_1WDwMy9EMbRfqw2cBRHdMXP/view?usp=sharing</t>
  </si>
  <si>
    <t>Nº 058/2022</t>
  </si>
  <si>
    <t>2022-6P7V0</t>
  </si>
  <si>
    <t>CONTRATO DE PRESTAÇÃO DE SERVIÇOS DE EXAMES MÉDICOS ESPECIALIZADOS, COM A FINALIDADE DIAGNÓSTICA EM ANATOMIA PATOLÓGICA, NO QUE SE REFERE À ESPECIALIDADE DE HISTOPATOLÓGICO PARA HOSPITAL ESTADUAL CENTRAL – HEC</t>
  </si>
  <si>
    <t>09/06/2022 - Ratificação Dispensa</t>
  </si>
  <si>
    <t xml:space="preserve">https://drive.google.com/file/d/1wM4uzni-JSWe61C5_QeP-8n58noiWSiB/view?usp=sharing </t>
  </si>
  <si>
    <t>Nº 059/2022</t>
  </si>
  <si>
    <t>2021-HNXL2</t>
  </si>
  <si>
    <t>ALFA EMERGÊNCIAS MÉDICAS LTDA</t>
  </si>
  <si>
    <t>43.228.463/0001-18</t>
  </si>
  <si>
    <t>PRESTAÇÃO DE SERVIÇOS DE REMOÇÃO PARA TRANSFERÊNCIA INTER HOSPITAIS, REALIZAÇÃO DE EXAMES E PROCEDIMENTOS DOS PACIENTES ASSISTIDOS PELO HOSPITAL ANTÔNIO BEZERRA DE FARIA – HABF</t>
  </si>
  <si>
    <t>https://drive.google.com/file/d/1IyFbFVXQjJIfn1_wo_jmbGa2tbwzWlHP/view?usp=sharing</t>
  </si>
  <si>
    <t>Nº 060/2022</t>
  </si>
  <si>
    <t>2022-R26K1</t>
  </si>
  <si>
    <t xml:space="preserve">OPUS MEDICAL E ELETRONICS LTDA </t>
  </si>
  <si>
    <t>14.368.486/0001-20</t>
  </si>
  <si>
    <t>PRESTAÇÃO DE SERVIÇOS DE LOCAÇÃO DE EQUIPAMENTO – ARCO CIRÚRGICO, PARA ATENDER O HOSPITAL ANTÔNIO BEZERRA DE FARIA</t>
  </si>
  <si>
    <t>MANUELLA AZEREDO OLIVEIRA</t>
  </si>
  <si>
    <t>https://drive.google.com/file/d/1s9Uy0pr0WPHeud_AHL_MGdOlHulSGq4y/view?usp=sharing</t>
  </si>
  <si>
    <t>Nº 061/2022</t>
  </si>
  <si>
    <t>2022-RZJ5R</t>
  </si>
  <si>
    <t>LABVIX COMÉRCIO E REPRESENTAÇÕES LTDA</t>
  </si>
  <si>
    <t>39.808.530/0001-04</t>
  </si>
  <si>
    <t>LOCAÇÃO DE EQUIPAMENTO PARA DOSAGEM DE GASOMETRIA COM FORNECIMENTO DE REAGENTES COMPATÍVEIS</t>
  </si>
  <si>
    <t>Dispensa de Licitação - art. 24, inciso IV, da Lei Federal nº 8.666/94</t>
  </si>
  <si>
    <t>https://drive.google.com/file/d/1KpQdDsCYsaF3Ht9DsaIc5qh380myNueN/view?usp=sharing</t>
  </si>
  <si>
    <t>Nº 062/2022</t>
  </si>
  <si>
    <t>2022-CM14P</t>
  </si>
  <si>
    <t>BHIOS PRODUTOS E SERVIÇOS PARA APOIO CLÍNICO EIRELI</t>
  </si>
  <si>
    <t>22.666.117/0001-41</t>
  </si>
  <si>
    <t>LOCAÇÃO DE PERFURADOR PNEUMÁTICO CANULADO</t>
  </si>
  <si>
    <t>Dispensa de Licitação - art. 24, inciso IV, da Lei Federal nº 8.666/95</t>
  </si>
  <si>
    <t>https://drive.google.com/file/d/19fl3L5E4o7j7KcYaXDzD8IjUqtgGb2zD/view?usp=sharing</t>
  </si>
  <si>
    <t>Nº 063/2022</t>
  </si>
  <si>
    <t>SERVEL SERVIÇOS E VEÍCULOS LTDA ME</t>
  </si>
  <si>
    <t>PRESTAÇÃO DE SERVIÇOS DE LOCAÇÃO DE VEÍCULO AUTOMOTOR TIPO VAN FURGÃO FECHADO PARA CARGA, SEM COMBUSTÍVEL, SEM MOTORISTA E KM LIVRE</t>
  </si>
  <si>
    <t>Pregão nº 031/2022</t>
  </si>
  <si>
    <t>https://drive.google.com/file/d/1tpKkb9VEak4dyUF_34pMaVEaXM9mcEJX/view?usp=sharing</t>
  </si>
  <si>
    <t>Nº 064/2022</t>
  </si>
  <si>
    <t>PRESTAÇÃO DE SERVIÇOS PARA REALIZAÇÃO DE HEMODIÁLISE A BEIRA LEITO PARA ATENDIMENTO DAS DEMANDAS DO HOSPITAL ESTADUAL CENTRAL BENÍCIO TAVARES PEREIRA - HEC</t>
  </si>
  <si>
    <t>Pregão nº 030/2022</t>
  </si>
  <si>
    <t>R$ 1.319.382,00 </t>
  </si>
  <si>
    <t>a indicar</t>
  </si>
  <si>
    <t>https://drive.google.com/file/d/1Wm8xjYWNZQ7HY7SJmphI2JSI15z56Cge/view?usp=sharing</t>
  </si>
  <si>
    <t>Nº 065/2022</t>
  </si>
  <si>
    <t>COOPANGIO – COOPERATIVA DOS ANGIOLOGISTAS E CIRURGIÕES VASCULARES</t>
  </si>
  <si>
    <t>15/06/2022 - Ratificação Dispensa</t>
  </si>
  <si>
    <t>https://drive.google.com/file/d/1g-4tfoESWQmiXjBPb_yvyAGZ3fY3zm2y/view?usp=sharing</t>
  </si>
  <si>
    <t>Nº 066/2022</t>
  </si>
  <si>
    <t>Nº 067/2022</t>
  </si>
  <si>
    <t>2021-MN7V1</t>
  </si>
  <si>
    <t>32.583.737/0001-70</t>
  </si>
  <si>
    <t>PRESTAÇÃO DE SERVIÇOS MÉDICOS ESPECIALIZADOS DE CARDIOLOGIA PARA ATENDIMENTO DAS DEMANDAS DO HOSPITAL ANTÔNIO BEZERRA DE FARIA - HABF</t>
  </si>
  <si>
    <t>21/06/2022 - Ratificação Dispensa</t>
  </si>
  <si>
    <t>DYONATA LUCAS RIBEIRO DE JESUS</t>
  </si>
  <si>
    <t>https://drive.google.com/file/d/1tSOonAaKh9U2rkLXbPxiu6FLzgbmIFRz/view?usp=sharing</t>
  </si>
  <si>
    <t>Nº 068/2022</t>
  </si>
  <si>
    <t>2022-S1H89</t>
  </si>
  <si>
    <t>LOCAÇÃO DE EQUIPAMENTO PARA EXAMES DE COAGULAÇÃO COM FORNECIMENTO DE REAGENTES COMPATÍVEIS</t>
  </si>
  <si>
    <t>14/06/2022 - Ratificação Dispensa</t>
  </si>
  <si>
    <t>https://drive.google.com/file/d/1RejmlnAxk0n_j7Np4RUwFzHzA-vcQjwt/view?usp=sharing</t>
  </si>
  <si>
    <t>Nº 069/2022</t>
  </si>
  <si>
    <t>2022-93Z3P</t>
  </si>
  <si>
    <t>ALIANÇA DIAGNÓSTICOS LTDA</t>
  </si>
  <si>
    <t>27.295.211/0001-55</t>
  </si>
  <si>
    <t>PRESTAÇÃO DE SERVIÇOS
LABORATORIAIS EXTERNOS PARA ATENDER AS
DEMANDAS DO HOSPITAL ANTÔNIO BEZERRA DE FARIA</t>
  </si>
  <si>
    <t>26/05/2022 - Ratificação Dispensa</t>
  </si>
  <si>
    <t>https://drive.google.com/file/d/16xP06oNKd9OIqyLWbhWAL5FhAMArlMuq/view?usp=sharing</t>
  </si>
  <si>
    <t>Nº 070/2022</t>
  </si>
  <si>
    <t>2022-6HNP4</t>
  </si>
  <si>
    <t>TALIEVI COMERCIAL LTDA</t>
  </si>
  <si>
    <t>FORNECIMENTO DE REFEIÇÕES TRANSPORTADAS PRONTAS E PORCIONADAS  PARA O ATENDIMENTO DOS PACIENTES, ACOMPANHANTES, FUNCIONÁRIOS E TERCEIROS DO HOSPITAL ESTADUAL CENTRAL - HEC</t>
  </si>
  <si>
    <t>05/07/2022 - Ratificação Dispensa</t>
  </si>
  <si>
    <t>https://drive.google.com/file/d/1xUX_7fnUxYYaL44rQTEKKT-Um1E2oDHO/view?usp=sharing</t>
  </si>
  <si>
    <t>Nº 071/2022</t>
  </si>
  <si>
    <t>INSTITUTO FORMAR</t>
  </si>
  <si>
    <t>14.459.805/0001-02</t>
  </si>
  <si>
    <t>PRESTAÇÃO DE SERVIÇOS DE RECRUTAMENTO,
SELEÇÃO, CONTRATAÇÃO E
ACOMPANHAMENTO DO PROGRAMA
APRENDIZ</t>
  </si>
  <si>
    <t>Dispensa de Licitação - art. 24, inciso V, da Lei Federal nº 8.666/94</t>
  </si>
  <si>
    <t>https://drive.google.com/file/d/1IHho2rl8Y-jMeh7wi5KAfTaxhKuLPtR5/view?usp=sharing</t>
  </si>
  <si>
    <t>Nº 072/2022</t>
  </si>
  <si>
    <t>SGS SERVICOS MÉDICOS LTDA ME</t>
  </si>
  <si>
    <t>32.894.249/0001-84</t>
  </si>
  <si>
    <t>PRESTAÇÃO DE SERVIÇOS DE TRANSFERÊNCIA INTER-HOSPITAIS, REALIZAÇÃO DE EXAMES E PROCEDIMENTOS</t>
  </si>
  <si>
    <t>Pregão Eletrônico nº 036/2022</t>
  </si>
  <si>
    <t>AGUARDANDO ALTERAÇÃO DESIGNAÇÃO</t>
  </si>
  <si>
    <t>https://drive.google.com/file/d/1Taolz5jC3bm3g6wZtRxb5zavsZcjddWV/view?usp=share_link</t>
  </si>
  <si>
    <t>Nº 073/2022</t>
  </si>
  <si>
    <t>2022-P44DQ</t>
  </si>
  <si>
    <t>CLINICA HIPERBARICA NOVO HORIZONTE LTDA</t>
  </si>
  <si>
    <t xml:space="preserve">19.679.176/0001-40 </t>
  </si>
  <si>
    <t>PRESTAÇÃO DE SERVIÇOS MÉDICOS ESPECIALIZADOS EM OXIGENOTERAPIA HIPERBÁRICA EM ATENDIMENTO DAS DEMANDAS DO HOSPITAL ESTADUAL CENTRAL "BENÍCIO TAVARES PEREIRA" - HEC</t>
  </si>
  <si>
    <t>14/07/2022 - Ratificação Dispensa</t>
  </si>
  <si>
    <t>24.08.2022</t>
  </si>
  <si>
    <t>https://drive.google.com/file/d/1Ac2zVmSRhPZQST0JvPoImNaKGjPIQZbW/view?usp=sharing</t>
  </si>
  <si>
    <t>Nº 074/2022</t>
  </si>
  <si>
    <t>PRESTAÇÃO DE SERVIÇOS DE VIGILÂNCIA PATRIMONIAL ARMADA E DESARMADA, COM FORNECIMENTO DE MÃO-DE-OBRA, EQUIPAMENTOS E INSUMOS A SEREM EXECUTADOS DE FORMA CONTÍNUA NAS DEPENDÊNCIAS DO HOSPITAL ANTÔNIO BEZERRA DE FARIA E OUTRAS UNIDADES DA FUNDAÇÃO INOVA CAPIXABA</t>
  </si>
  <si>
    <t>Pregão Eletrônico nº 001/2022</t>
  </si>
  <si>
    <t>VERA CRISTINA MONTEIRO QUIRINO</t>
  </si>
  <si>
    <t>https://drive.google.com/file/d/1bws1mJ-1DGA1tkKmjt6QGZNBTbflNTCX/view?usp=sharing</t>
  </si>
  <si>
    <t>Nº 075/2022</t>
  </si>
  <si>
    <t>2022-ZVT05IGO</t>
  </si>
  <si>
    <t>LABINBRAZ COMERCIAL LTDA</t>
  </si>
  <si>
    <t>73.008.682/0001-52</t>
  </si>
  <si>
    <t>CONTRATADO DE LOCAÇÃO DE EQUIPAMENTO AUTOMÁTICO PARA REALIZAÇÃO DE EXAMES DE ANÁLISES QUÍMICAS</t>
  </si>
  <si>
    <t>Adesão ARP PMES nº 029/2021</t>
  </si>
  <si>
    <t>https://drive.google.com/file/d/1MoavklOTyDXfHMGSxEgSs5U35HQU8ssy/view?usp=sharing</t>
  </si>
  <si>
    <t>Nº 076/2022</t>
  </si>
  <si>
    <t>2022-OM5BR</t>
  </si>
  <si>
    <t>ARVAK COMERCIAL REPRESENTAÇÕES E SERVIÇOS LTDA</t>
  </si>
  <si>
    <t>30.128.941/0001-76</t>
  </si>
  <si>
    <t>PRESTAÇÃO DE SERVIÇOS DE MANUTENÇÃO PREVENTIVA E CORRETIVA DA REDE DE GASES MEDICINAIS INCLUINDO PEÇAS PARA ATENDER AS DEMANDAS DO HOSPITAL ANTÔNIO BEZERRA DE FARIA</t>
  </si>
  <si>
    <t>11/07/2022 - Ratificação Dispensa</t>
  </si>
  <si>
    <t>ALEXSANDRA MARCILIO PEREIRA RODRIGUES</t>
  </si>
  <si>
    <t>https://drive.google.com/file/d/1s1OjWpPAXg4SjMR4DQd0z4xUTF2wMkl0/view?usp=sharing</t>
  </si>
  <si>
    <t>Nº 077/2022</t>
  </si>
  <si>
    <t xml:space="preserve"> LOCAÇÃO DE SUPORTE DE CRÂNIO PARA ATENDER AS DEMANDAS DO HOSPITAL ESTADUAL CENTRAL BENÍCIO TAVARES</t>
  </si>
  <si>
    <t>Pregão Eletrônico nº 0050/2022</t>
  </si>
  <si>
    <t>JÉSSICA MACIEL DE ANDRADE</t>
  </si>
  <si>
    <t>https://drive.google.com/file/d/1q7BtoENE5oeASVsRQMS8fV3cd6MZ_Ols/view?usp=sharing</t>
  </si>
  <si>
    <t>Nº 078/2022</t>
  </si>
  <si>
    <t>2022-M735Q</t>
  </si>
  <si>
    <t>VIX SERVICE SERVIÇOS AMBIENTAIS EIRELI</t>
  </si>
  <si>
    <t>25.277.129/0001-72</t>
  </si>
  <si>
    <t>PRESTAÇÃO DE SERVIÇOS DE MANUTENÇÃO, LIMPEZA E CONSERVAÇÃO DE FOSSAS, CAIXAS DE GORDURA E TUBULAÇÃO EM GERAL DO SISTEMA DE ESGOTAMENTO SANITÁRIO</t>
  </si>
  <si>
    <t>18/07/2022 - Ratificação Dispensa</t>
  </si>
  <si>
    <t>LUAN FARDIM MOSCHINI</t>
  </si>
  <si>
    <t>https://drive.google.com/file/d/16kbiUMl5KIwFwctKehUji9tBQpzEetgS/view?usp=share_link</t>
  </si>
  <si>
    <t>Nº 079/2022</t>
  </si>
  <si>
    <t>Nº 080/2022</t>
  </si>
  <si>
    <t>AGROLAB-ANALISES E CONTROLE DE QUALIDADE LTDA</t>
  </si>
  <si>
    <t xml:space="preserve"> 39.267.166/0001-04
</t>
  </si>
  <si>
    <t>CONTRATAÇÃO DE EMPRESA ESPECIALIZADA NA PRESTAÇÃO
DE SERVIÇOS DE ANÁLISE DA QUALIDADE DA ÁGUA</t>
  </si>
  <si>
    <t>Pregão Eletrônico nº 024/2022</t>
  </si>
  <si>
    <t>https://drive.google.com/file/d/1Yui-vlTXruGKUWcL0jAMFTKjQeEWAAF1/view?usp=sharing</t>
  </si>
  <si>
    <t>Nº 081/2022</t>
  </si>
  <si>
    <t>2022- CGV72</t>
  </si>
  <si>
    <t>R7 GERADORES LTDA</t>
  </si>
  <si>
    <t>21.918.918/0001-94</t>
  </si>
  <si>
    <t>PRESTAÇÃO DE SERVIÇOS DE MANUNTENÇÃO PREVENTIVA E CORRETIVA DE GRUPO GERADOR</t>
  </si>
  <si>
    <t>https://drive.google.com/file/d/1kBuQmLz_a3N27sSo30RlvmHH67n8qco8/view?usp=share_link</t>
  </si>
  <si>
    <t>Nº 082/2022</t>
  </si>
  <si>
    <t>NUTRISOLUTION NUTRICAO E COMERCIO DE PRODUTOS HOSPITALARES E ONCOLOGICOS LTDA</t>
  </si>
  <si>
    <t>FORNECIMENTO DE NUTRIÇÃO PARENTERAL PARA ATENDER O HOSPITAL ANTÔNIO BEZERRA DE FARIA – HABF</t>
  </si>
  <si>
    <t>PREGÃO Nº 045/2022</t>
  </si>
  <si>
    <t>Maria da Penha Pereira Almeida</t>
  </si>
  <si>
    <t>https://drive.google.com/file/d/1WKnOgZPPlrCMpdU3KWfRCYYcc5pyfC2s/view?usp=share_link</t>
  </si>
  <si>
    <t>Nº 083/2022</t>
  </si>
  <si>
    <t>2022-SNQ57</t>
  </si>
  <si>
    <t>BIOVIX ARTIGOS PARA LABORATÓRIOS</t>
  </si>
  <si>
    <t>43.090.089/0001-37</t>
  </si>
  <si>
    <t>AQUISIÇÃO DE MEIOS DE CULTURA E REAGENTES COMPATÍVEIS PARA REALIZAÇÃO DE DIAGNÓSTICOS E LAUDOS MICROBIOLÓGICOS</t>
  </si>
  <si>
    <t>20/07/2022 - Ratificação Dispensa</t>
  </si>
  <si>
    <t>SARAH PERPETUO DE CASTRO PEES</t>
  </si>
  <si>
    <t>https://drive.google.com/file/d/1WfqgaIg12BCoxX-z080OX6XGH1ZJueX4/view?usp=share_link</t>
  </si>
  <si>
    <t>Nº 084/2022</t>
  </si>
  <si>
    <t>ALPHA IMPORTADORA E EXPORTADORA LTDA-EPP</t>
  </si>
  <si>
    <t>05.356.421/0001-73</t>
  </si>
  <si>
    <t>https://drive.google.com/file/d/1fUUH1pJPQrj8R-y2aEooadTnXt8SX0K5/view?usp=share_link</t>
  </si>
  <si>
    <t>Nº 085/2022</t>
  </si>
  <si>
    <t>LABORCLIN PRODUTOS PARA LABORATÓRIOS LTDA</t>
  </si>
  <si>
    <t>76.619.113/0001-31</t>
  </si>
  <si>
    <t>https://drive.google.com/file/d/1Gqat9ZW6E0_z5oce7F2Tenmm64DR-Ddh/view?usp=share_link</t>
  </si>
  <si>
    <t>Nº 086/2022</t>
  </si>
  <si>
    <t>https://drive.google.com/file/d/18Qw2RBYBO3H2i7Z1BJTlkEb1vlhhmIse/view?usp=share_link</t>
  </si>
  <si>
    <t>Nº 087/2022</t>
  </si>
  <si>
    <t>ES PRODUTOS HOSPITALARES</t>
  </si>
  <si>
    <t>32.485.469/0001-54</t>
  </si>
  <si>
    <t>https://drive.google.com/file/d/1VxOPKwZt7dJVJU6R9cntcQO_wdwfEOmi/view?usp=share_link</t>
  </si>
  <si>
    <t>Nº 088/2022</t>
  </si>
  <si>
    <t>2022-L3JQC</t>
  </si>
  <si>
    <t>Martell Comércio de Produtos Hospitalares</t>
  </si>
  <si>
    <t>02.956.455/0001-00</t>
  </si>
  <si>
    <t>LOCAÇÃO DE EQUIPAMENTO PARA REALIZAÇÃO DE EXAMES PRÉ-TRANSFUSIONAIS COM FORNECIMENTO DE REAGENTES</t>
  </si>
  <si>
    <t>30/08/2022 - Ratificação Dispensa</t>
  </si>
  <si>
    <t>https://drive.google.com/file/d/12Rbjz3xgufDGQdilNj4_q5DAu8rR96ey/view?usp=share_link</t>
  </si>
  <si>
    <t>Nº 089/2022</t>
  </si>
  <si>
    <t>2022-2T553</t>
  </si>
  <si>
    <t>QUALIMAGE COMÉRCIO SERVIÇOS REPRESENTAÇÕES LTDA</t>
  </si>
  <si>
    <t>31.950.325/0001-69</t>
  </si>
  <si>
    <t>LOCAÇÃO DE SISTEMA PORTÁTIL DE DIGITALIZAÇÃO DE IMAGENS DE RAIO X.</t>
  </si>
  <si>
    <t>29/08/2022 - Ratificação Dispensa</t>
  </si>
  <si>
    <t>Renato Augusto Rangel França</t>
  </si>
  <si>
    <t>https://drive.google.com/file/d/1OWcAxbmq-ItwBaOdAsdYk7F0mpqMWpyu/view?usp=share_link</t>
  </si>
  <si>
    <t>Nº 090/2022</t>
  </si>
  <si>
    <t>2022-8C6SD</t>
  </si>
  <si>
    <t>AIR LIQUIDE</t>
  </si>
  <si>
    <t>00.331.788/0046-10</t>
  </si>
  <si>
    <t>LOCAÇÃO DE EQUIPAMENTO DE AR COMPRIMIDO E VÁCUO</t>
  </si>
  <si>
    <t>13/07/22 - Ratificação Dispensa</t>
  </si>
  <si>
    <t xml:space="preserve"> Cristyan Alexandre Vargas </t>
  </si>
  <si>
    <t>https://drive.google.com/file/d/1YZt7E66XnzQkSITnIZ1s4CLIz_3zu3IA/view?usp=share_link</t>
  </si>
  <si>
    <t>Nº 091/2022</t>
  </si>
  <si>
    <t>2022-6Q3SM</t>
  </si>
  <si>
    <t>VISAUTO COMÉRCIO E SERVIÇOS LTDA</t>
  </si>
  <si>
    <t>32.483.380/0001-59</t>
  </si>
  <si>
    <t>E LOCAÇÃO DE EQUIPAMENTO PARA LOCAÇÃO DE CONTAINER PARA ABRIGO DE RESÍDUOS – LIXO HOSPITALAR</t>
  </si>
  <si>
    <t>25/08/2022 - Ratificação Dispensa</t>
  </si>
  <si>
    <t>FÁBIO LUIZ CORREA CUSTÓDIO</t>
  </si>
  <si>
    <t>https://drive.google.com/file/d/1VRdLFqT1Sx5dK2KMga1YADtqn_Y_HvjC/view?usp=share_link</t>
  </si>
  <si>
    <t>Nº 092/2022</t>
  </si>
  <si>
    <t>2022-880NF</t>
  </si>
  <si>
    <t>LINK CARD ADMINISTRADORA DE BENEFICIOS EIRELLI</t>
  </si>
  <si>
    <t>PRESTAÇÃO DE SERVIÇOS DE IMPLANTAÇÃO E OPERAÇÃO DE SISTEMA INFORMATIZADO E INTEGRADO PARA GERENCIAMENTO DO ABASTECIMENTO DE COMBUSTÍVEIS (ÁLCOOL, GASOLINA, ARLA 32 E DIESEL) E DE MANUTENÇÕES PREVENTIVAS E CORRETIVAS, POR MEIO DE REDE DE ESTABELECIMENTOS CREDENCIADOS, PARA OS VEÍCULOS E EQUIPAMENTOS PERTENCENTES À FROTA DO FUNDAÇÃO ESTADUAL DE INOVAÇÃO EM SAÚDE – INOVA CAPIXABA E DE SUAS UNIDADES HOSPITALARES</t>
  </si>
  <si>
    <t>Adesão ARP IFPE nº 02/2021</t>
  </si>
  <si>
    <t>Nº 093/2022</t>
  </si>
  <si>
    <t>ROMEIRO ALIMENTACAO LTDA</t>
  </si>
  <si>
    <t>FORNECIMENTO DE REFEIÇÕES TRANSPORTADAS
PRONTAS E PORCIONADAS PARA O ATENDIMENTO DOS PACIENTES,
ACOMPANHANTES, FUNCIONÁRIOS E TERCEIROS DO HOSPITAL ESTADUAL CENTRAL –
HEC</t>
  </si>
  <si>
    <t>Pregão Eletrônico nº 057/2022</t>
  </si>
  <si>
    <t>https://drive.google.com/file/d/1wirjZVwxjrDMbT-ys-Xh_9bBJ1QSPcFI/view?usp=sharing</t>
  </si>
  <si>
    <t>Nº 094/2022</t>
  </si>
  <si>
    <t>2022-HLJ1R</t>
  </si>
  <si>
    <t>OPUS MEDICAL E ELETRONICS LTDA</t>
  </si>
  <si>
    <t>LOCAÇÃO DE ARCO CIRÚRGICO</t>
  </si>
  <si>
    <t>02/09/2022 - Ratificação Dispensa</t>
  </si>
  <si>
    <t>https://drive.google.com/file/d/1zp-NomVnEZqG5NcSR0hdxGby5FWLAXQ9/view?usp=share_link</t>
  </si>
  <si>
    <t>Nº 095/2022</t>
  </si>
  <si>
    <t>2022-HZG88</t>
  </si>
  <si>
    <t>SERTEL SERVIÇOS TÉCNICOS LTDA EPP</t>
  </si>
  <si>
    <t>32.478364/0001-78</t>
  </si>
  <si>
    <t>LOCAÇÃO ININTERRUPTA DE GRUPO DE GERADOR DE ENERGIA</t>
  </si>
  <si>
    <t>01/09/2022 - Ratificação Dispensa</t>
  </si>
  <si>
    <t>https://drive.google.com/file/d/1icnzi8BgYCEtw1bYcHNoF2MbkWwn213q/view?usp=share_link</t>
  </si>
  <si>
    <t>Nº 096/2022</t>
  </si>
  <si>
    <t>2022-LFH9H</t>
  </si>
  <si>
    <t>LAPAES – LABORATÓRIO DE PATOLOGIA DO ESPÍRITO SANTO LTDA</t>
  </si>
  <si>
    <t>PRESTAÇÃO DE SERVIÇOS CONTÍNUOS DE EXAMES MÉDICOS DE HISTOPATOLOGICO DE TECIDO PARA ATENDIMENTO DAS DEMANDAS DO HOSPITAL ANTÔNIO BEZERRA DE FARIA - HABF</t>
  </si>
  <si>
    <t>https://drive.google.com/file/d/1ffv3h_ed6hCgFib8_WbejOiBFbkKu60K/view?usp=share_link</t>
  </si>
  <si>
    <t>Nº 097/2022</t>
  </si>
  <si>
    <t xml:space="preserve">2022-HCDBS </t>
  </si>
  <si>
    <t>58.295.213/0023-83</t>
  </si>
  <si>
    <t>PRESTAÇÃO DE SERVIÇOS DE MANUTENÇÃO PREVENTIVA E CORRETIVA COM FORNECIMENTO DE PEÇAS PARA EQUIPAMENTOS DA MARCA PHILIPS INSTALADOS NO HOSPITAL ESTADUAL CENTRAL – HEC</t>
  </si>
  <si>
    <t>Dispensa de Licitação - art. 25, incisos I e II, da Lei Federal nº 8.666/94</t>
  </si>
  <si>
    <t>JESSICA MACIEL DE ANDRADE</t>
  </si>
  <si>
    <t>https://drive.google.com/file/d/1-zfz3iM9RIUh6R4wM5kv9p21I0BYegym/view?usp=share_link</t>
  </si>
  <si>
    <t>Nº 098/2022</t>
  </si>
  <si>
    <t>2022-PZ642</t>
  </si>
  <si>
    <t>PIXEON MEDICAL SYSTEMS S.A COMÉRCIO E DESENVOLVIMENTO DE SOFTWARE</t>
  </si>
  <si>
    <t>05.662.773/0001-57</t>
  </si>
  <si>
    <t>LOCAÇÃO DE SISTEMA PACS COM HARDWARE, ARMAZENAMENTO, DISTRIBUIÇÃO E VISUALIZAÇÃO DE IMAGENS RADIOLÓGICAS</t>
  </si>
  <si>
    <t>24/10/2022 - Resumo do Contrato - Dispensa</t>
  </si>
  <si>
    <t>https://drive.google.com/file/d/1mS9DKeAzamRP_XLYeGxvh66FQCcjg_qO/view?usp=share_link</t>
  </si>
  <si>
    <t>Nº 099/2022</t>
  </si>
  <si>
    <t>2022-BR76T</t>
  </si>
  <si>
    <t>CRISTÁLIA PRODUTOS QUÍMICOS FARMACÊUTICOS LTDA</t>
  </si>
  <si>
    <t>44.734.761/0001-51</t>
  </si>
  <si>
    <t>AQUISIÇÃO DE CEFTRIAXONA SÓDICA</t>
  </si>
  <si>
    <t>Luciana Carnot</t>
  </si>
  <si>
    <t>https://drive.google.com/file/d/1XwtAxemshAi7m3hydcJVEYI9dDR5q_4M/view?usp=share_link</t>
  </si>
  <si>
    <t>Nº 100/2022</t>
  </si>
  <si>
    <t>2022-DVD95</t>
  </si>
  <si>
    <t>DA CRUZ DISTRIBUIDORA LTDA</t>
  </si>
  <si>
    <t>33.760.101/0001-10</t>
  </si>
  <si>
    <t>AQUISIÇÃO DE FILMES DE RAIO X A SECO</t>
  </si>
  <si>
    <t>04/11/2022 - Resumo do Contrato - Dispensa</t>
  </si>
  <si>
    <t>https://drive.google.com/file/d/19qlxyFwsNVHseQmx6RBGYPBgnxoPqvnT/view?usp=share_link</t>
  </si>
  <si>
    <t>Nº 101/2022</t>
  </si>
  <si>
    <t>2022-LBQM9</t>
  </si>
  <si>
    <t>SERVEL SERVIÇOS E VEÍCULOS LTDA EPP</t>
  </si>
  <si>
    <t>LOCAÇÃO DE VEÍCULO COM CAPACIDADE PARA 07 PASSAGEIROS SEM MOTORISTA</t>
  </si>
  <si>
    <t>27/10/2022 - Resumo do Contrato - Dispensa</t>
  </si>
  <si>
    <t>https://drive.google.com/file/d/1eQ4SZBxCtPYDx_WYtIRhtqb68vmpWz6P/view?usp=share_link</t>
  </si>
  <si>
    <t>Nº 102/2022</t>
  </si>
  <si>
    <t>Nº 103/2022</t>
  </si>
  <si>
    <t>2022-KZ0L0</t>
  </si>
  <si>
    <t>MV INFORMÁTICA NORDESTE LTDA</t>
  </si>
  <si>
    <t>92.306.257/0001-94</t>
  </si>
  <si>
    <t>PRESTAÇÃO DE SERVIÇOS PRESTAÇÃO DE SERVIÇOS CONTINUADOS, NO HOSPITAL ESTADUAL CENTRAL (HEC) E NO HOSPITAL ANTÔNIO BEZERRA DE FARIA (HABF), DE SUPORTE TÉCNICO, MANUTENÇÃO CORRETIVA, MANUTENÇÃO LEGAL, INFRAESTRUTURA E BANCO DE DADOS E DISPONIBILIZAÇÃO DE NOVAS VERSÕES DO SISTEMA DE GESTÃO DE SAÚDE E PAINEL DE INDICADORES DE PROPRIEDADE INTELECTUAL DA EMPRESA MV INFORMÁTICA NORDESTE LTDA</t>
  </si>
  <si>
    <t>Nº 104/2022</t>
  </si>
  <si>
    <t>2022-29TDR</t>
  </si>
  <si>
    <t>CENTRO MÉDICO DE
JOÃO NEIVA EIRELI</t>
  </si>
  <si>
    <t>PRESTAÇÃO DE SERVIÇOS MÉDICOS ESPECIALIZADOS EM ENDOSCOPIA DIGESTIVA ALTA E COLONOSCOPIA</t>
  </si>
  <si>
    <t>07/11/2022 - Resumo do Contrato - Dispensa</t>
  </si>
  <si>
    <t>https://drive.google.com/file/d/12VEDVDjMgwzp6uA8vpdw3BIXE7XeB1J6/view?usp=share_link</t>
  </si>
  <si>
    <t>Nº 105/2022</t>
  </si>
  <si>
    <t>PRIME SERVIÇOS DE CLIMATIZAÇÃO E COMÉRCIO LTDA</t>
  </si>
  <si>
    <t>33.526.544/0001-40</t>
  </si>
  <si>
    <t>PRESTAÇÃO DE SERVIÇOS DE MANUTENÇÃO PREVENTIVA E CORRETIVA DE EQUIPAMENTOS DE VIDEOMONITORAMENTO DO HABF</t>
  </si>
  <si>
    <t>Pregão Eletrônico Nº 109/2022</t>
  </si>
  <si>
    <t>Leilson Roberto de Paula</t>
  </si>
  <si>
    <t>https://drive.google.com/file/d/1YXdXwAr4IY_t1Y3V8ABAr7iN8FMsa_hg/view?usp=share_link</t>
  </si>
  <si>
    <t>Nº 106/2022</t>
  </si>
  <si>
    <t>2022-5KD10</t>
  </si>
  <si>
    <t>COOPERATTIVA DOS ORTOPEDISTAS E TRAUMATOLOGISTAS DO ESPÍRITO SANTO - COOTES</t>
  </si>
  <si>
    <t>PRESTAÇÃO DE SERVIÇOS MÉDICOS ESPECIALIZADOS EM CIRURGIA DE MÃO</t>
  </si>
  <si>
    <t>19/12/2022 - Resumo do Contrato -  Dispensa</t>
  </si>
  <si>
    <t>RAIANY BLANK DA ROCHA LOURENÇO</t>
  </si>
  <si>
    <t>https://drive.google.com/file/d/1EqppfKv1-nXZEv01p6bMs1gPcUbHkIzj/view?usp=share_link</t>
  </si>
  <si>
    <t>Nº 107/2022</t>
  </si>
  <si>
    <t>PRESTAÇÃO DE SERVIÇOS DE LAVANDERIA HOSPITALARA COM LOCAÇÃO DE ENXOVAL, MÃO DE OBRA E RASTREABILIDADE POR RFID</t>
  </si>
  <si>
    <t>Pregão Eletrônico Nº 059/2022</t>
  </si>
  <si>
    <t>Nº 108/2022</t>
  </si>
  <si>
    <t>ATOS CONTABILIDADE ASSESSORIA E CONSULTORIA LTDA</t>
  </si>
  <si>
    <t>35.588.006/0001-06</t>
  </si>
  <si>
    <t>Pregão Eletrônico Nº 081/2022</t>
  </si>
  <si>
    <t>Nº 109/2022</t>
  </si>
  <si>
    <t>2022-FFF9C</t>
  </si>
  <si>
    <t>M.S. SERVICE SERVIÇOS LTDA</t>
  </si>
  <si>
    <t>31.913.953/0001-74</t>
  </si>
  <si>
    <t>SERVIÇOS DE LIMPEZA TÉCNICA HOSPITALAR E ADMINISTRATIVA</t>
  </si>
  <si>
    <t>Ratificação Inexigibilidade - 01/12/2022</t>
  </si>
  <si>
    <t>Nº110/2022</t>
  </si>
  <si>
    <t>PRESTAÇÃO DE SERVIÇOS DE NUTRIÇÃO ENTERAL DE SISTEMA ABERTO PARA OS PACIENTES DO HOSPITAL ESTADUAL CENTRAL</t>
  </si>
  <si>
    <t>Pregão Eletrônico nº 118/2022</t>
  </si>
  <si>
    <t>https://drive.google.com/file/d/1XExNvn8BsIh1EqfdiltIv7gTLK-tkr53/view?usp=share_link</t>
  </si>
  <si>
    <t>Nº 111/2022</t>
  </si>
  <si>
    <t>2022-FQGKT</t>
  </si>
  <si>
    <t>COOPERATI</t>
  </si>
  <si>
    <t>PRESTAÇÃO DE SERVIÇOS MÉDICOS ESPECIALIZADOS EM TERAPIA INTENSIVA</t>
  </si>
  <si>
    <t>https://drive.google.com/file/d/1gs-TzXpYgtoaHjqEnBr1E8rkZ7_8urdR/view?usp=share_link</t>
  </si>
  <si>
    <t>Nº 112/2022</t>
  </si>
  <si>
    <t>2022-82G78</t>
  </si>
  <si>
    <t>PRESTAÇÃO DE SERVIÇOS MÉDICOS ESPECIALIZADOS EM CLÍNICA MÉDICA</t>
  </si>
  <si>
    <t>13/12/2022 - Resumo do Contrato - Dispensa</t>
  </si>
  <si>
    <t>ZAIRA YONAR SANT'ANA OLIVEIRA</t>
  </si>
  <si>
    <t>https://drive.google.com/file/d/1gT4QzzSKioDm35uTS5wC2TgLOfc6qdBa/view?usp=share_link</t>
  </si>
  <si>
    <t>Nº 113/2022</t>
  </si>
  <si>
    <t>2022-649L9</t>
  </si>
  <si>
    <t>SCHULTZ COMERCIO E SERVICOS LTDA</t>
  </si>
  <si>
    <t>05.264.014/0001-36</t>
  </si>
  <si>
    <t>PRESTAÇÃO DE SERVIÇO  DE MANUTENÇÃO PREVENTIVA E CORRETIVA DE APARELHOS DE AR CONDICIONADO</t>
  </si>
  <si>
    <t>14/12/2022 - Resumo do Contrato - Dispensa</t>
  </si>
  <si>
    <t>CRISTYAN ALEXANDRE VARGAS</t>
  </si>
  <si>
    <t>https://drive.google.com/file/d/1QFS-1T59KhNu1PxJTl-8KvEc3wCOmlXg/view?usp=share_link</t>
  </si>
  <si>
    <t>Nº 114/2022</t>
  </si>
  <si>
    <t>Nº 115/2022</t>
  </si>
  <si>
    <t>2022-L1068</t>
  </si>
  <si>
    <t>SAPRA LANDAUER SERVIÇOS DE ASSESSORIA E PROTEÇÃO RADIOLÓGIA LTDA</t>
  </si>
  <si>
    <t>50.4259.810/0001-36</t>
  </si>
  <si>
    <t>PRESTAÇÃO DE SERVIÇOS DE DOSIMETRIA PESSOAL DE RADIAÇÃO</t>
  </si>
  <si>
    <t>15/12/2022 - Resumo do Contrato -  Dispensa</t>
  </si>
  <si>
    <t>https://drive.google.com/file/d/1ngTjRkclozp_t3CN5Ji-631hsl84q-Zr/view?usp=share_link</t>
  </si>
  <si>
    <t>Nº116/2022</t>
  </si>
  <si>
    <t>Nº 117/2022</t>
  </si>
  <si>
    <t>2022-KNN54</t>
  </si>
  <si>
    <t>CARL ZEISS DO BRASIL LTDA</t>
  </si>
  <si>
    <t>33.131.079/0001-49</t>
  </si>
  <si>
    <t xml:space="preserve"> PRESTAÇÃO DE SERVIÇOS DE MANUTENÇÃO PREVENTIVA ANUAL E MANUTENÇÃO CORRETIVA COM FORNECIMENTO DE PEÇAS PARA MICROSCÓPIOS CIRÚRGICOS MARCA ZEISS NO HOSPITAL ESTADUAL CENTRAL - HEC</t>
  </si>
  <si>
    <t>Nº 001/2023</t>
  </si>
  <si>
    <t>2023-SZ2DV</t>
  </si>
  <si>
    <t>INSTITUTO CONSULPLAN DE DESENVOLVIMENTO, PROJETOS E ASSISTÊNCIA SOCIAL</t>
  </si>
  <si>
    <t>31.922.353/0001-72</t>
  </si>
  <si>
    <t>PRESTAÇÃO DE SERVIÇOS TÉCNICOS ESPECIALIZADOS DE PLANEJAMENTO, ORGANIZAÇÃO, ELABORAÇÃO, REALIZAÇÃO E EXECUÇÃO DE PROCESSO SELETIVO SIMPLIFICADO PARA PROVIMENTO DE CARGOS DE NÍVEL FUNDAMENTAL, MÉDIO, MÉDIO TÉCNICO E SUPERIOR PARA ATENDER A FUNDAÇÃO iNOVA CAPIXABA E AS UNIDADES HOSPITALARES SOB SUA GESTÃO NA GRANDE VITÓRIA PELO PRAZO DE 2 ANOS</t>
  </si>
  <si>
    <t>Dispensa de Licitação - art. 24, inciso XII, da Lei Federal nº 8.666/94</t>
  </si>
  <si>
    <t>SEM CUSTO</t>
  </si>
  <si>
    <t>Nº 002/2023</t>
  </si>
  <si>
    <t>2023-S6Z8W</t>
  </si>
  <si>
    <t>SJ IMAGEM DIAGNOSTICO LTDA</t>
  </si>
  <si>
    <t>38.161.390/0001-54</t>
  </si>
  <si>
    <t xml:space="preserve">CONTRATAÇÃO DE PRESTAÇÃO DE SERVIÇOS
DE MÃO DE OBRA (TÉCNICO RADIOLOGISTA) PARA OPERAR
EQUIPAMENTOS E REALIZAR EXAMES NAS DEPENDÊNCIAS
DO HOSPITAL ESTADUAL CENTRAL - HEC
</t>
  </si>
  <si>
    <t>https://drive.google.com/file/d/1E_YQr01uHy2FmHWBOmM8IGd72sOJFlmT/view?usp=share_link</t>
  </si>
  <si>
    <t>Nº 003/2023</t>
  </si>
  <si>
    <t>2022-CTS7D</t>
  </si>
  <si>
    <t>DUO CONSULTORIA DE GESTÃO EM SAÚDE LTDA</t>
  </si>
  <si>
    <t>39.271.292/0001-32</t>
  </si>
  <si>
    <t>SERVIÇOS DE CONSULTORIA PARA ELABORAÇÃO, DESENVOLVIMENTO E IMPLANTAÇÃO DO PLANEJAMENTO ESTRATÉGICO DA FUNDAÇÃO INOVA CAPIXABA</t>
  </si>
  <si>
    <t>Inexigibilidade de licitação - art. 7º, inciso IV, do Regulamento de Compras da Fundação iNOVA Capixaba, publicado no DIOES 22/09/2021, conforme Resolução CC/iNOVA nº 004/2021</t>
  </si>
  <si>
    <t>Nº 004/2023</t>
  </si>
  <si>
    <t>2022-LSX19</t>
  </si>
  <si>
    <t>SERVHE
SERVIÇO DE HEMATOLOGIA, HEMOTERAPIA,
QUIMIOTERAPIA E PATOLOGIA CLÍNICA DO ES LTDA</t>
  </si>
  <si>
    <t>PRESTAÇÃO DE SERVIÇOS MÉDICOS ESPECIALIZADOS EM HEMATOLOGIA</t>
  </si>
  <si>
    <t xml:space="preserve">Dispensa de Licitação - art. 24, inciso IV, da Lei Federal nº 8.666/93 </t>
  </si>
  <si>
    <t>https://drive.google.com/file/d/19rMJNU4BR-ysSbBRlyPTZJ3p4eEYfDlb/view?usp=share_link</t>
  </si>
  <si>
    <t>Nº 005/2023</t>
  </si>
  <si>
    <t>SRD – SERVIÇOS REUNIDOS DE DIAGNÓSTICO LTDA</t>
  </si>
  <si>
    <t>36.364.024/0001-77,</t>
  </si>
  <si>
    <t>PRESTAÇÃO DE SERVIÇOS MÉDICOS DE EXAMES DE RESSONÂNCIA NUCLEAR MAGNÉTICA PARA ATENDIMENTO DAS DEMANDAS DO HOSPITAL ESTADUAL CENTRAL – HEC</t>
  </si>
  <si>
    <t>Pregão Eletrônico 137/2022</t>
  </si>
  <si>
    <t>https://drive.google.com/file/d/1Qx2wM0zhLV9an8QeQK48T5of3zfKdvM9/view?usp=share_link</t>
  </si>
  <si>
    <t>Nº 006/2023</t>
  </si>
  <si>
    <t>2023-J6697</t>
  </si>
  <si>
    <t>PRIME CONSULTORIA DE OBRAS E PROJETOS LTDA - ME</t>
  </si>
  <si>
    <t>43.262.513/0001-83</t>
  </si>
  <si>
    <t>PRESTAÇÃO DE SERVIÇOS DE IMPERMEABILIZAÇÃO DE LAJE PARA O 3º ANDAR DO HOSPITAL ESTADUAL CENTRAL – HEC</t>
  </si>
  <si>
    <t>Dispensa de Licitação com fulcro no art. 24, inc. IV e art. 26, II e III, da Lei nº 8.666/93 c/c com o art. 3º do Regulamento de Compras da Fundação iNOVA Capixaba, publicado no DIOES 22/09/2021, conforme Resolução CC/iNOVA nº 004/2021</t>
  </si>
  <si>
    <t>Nº 007/2023</t>
  </si>
  <si>
    <t>2022-GJP16</t>
  </si>
  <si>
    <t>MEDICINA INTENSIVA ASSOCIADOS LTDA</t>
  </si>
  <si>
    <t>11.393.430/0001-37</t>
  </si>
  <si>
    <t>PRESTAÇÃO DOS SERVIÇOS MÉDICOS À ESPECIALIDADE DE TERAPIA INTENSIVA, PARA ATENDIMENTO AS DEMANDAS DO HOSPITAL ESTADUAL CENTRAL - HEC</t>
  </si>
  <si>
    <t>1º/02/2023</t>
  </si>
  <si>
    <t>03.08.2023</t>
  </si>
  <si>
    <t>SUELMA NASCIMENTO</t>
  </si>
  <si>
    <t>https://drive.google.com/file/d/1WsMYw2xBcbb2u7DfEmCGm3pQCYXjXZdz/view?usp=share_link</t>
  </si>
  <si>
    <t>Nº 008/2023</t>
  </si>
  <si>
    <t>2022-HR7L1</t>
  </si>
  <si>
    <t>ULTRAMED TECNOLOGIA E SERVIÇOS EIRELI-EPP</t>
  </si>
  <si>
    <t>01.617.634/0001-50</t>
  </si>
  <si>
    <t>PRESTAÇAO DE SERV. MANUT. CAMARA DE CONSERVAÇÃO DE SANGUE</t>
  </si>
  <si>
    <t>Inexigibilidade, art. 25, I , da Lei Federal nº 8.666/93</t>
  </si>
  <si>
    <t>https://drive.google.com/file/d/1bdLCm4iXdx19RBOxM38w6ozdMyQ8jXzJ/view?usp=share_link</t>
  </si>
  <si>
    <t>Nº 009/2023</t>
  </si>
  <si>
    <t>2022-L11JN</t>
  </si>
  <si>
    <t>02.02.2023</t>
  </si>
  <si>
    <t>04.08.2023</t>
  </si>
  <si>
    <t>https://drive.google.com/file/d/1dia_p-4ZL4zaLqOi8uyVKfLxiXNsebSb/view?usp=share_link</t>
  </si>
  <si>
    <t>Nº 010/2023</t>
  </si>
  <si>
    <t>2022-Q41K0</t>
  </si>
  <si>
    <t>VAZ TRIGO SAÚDE LTDA</t>
  </si>
  <si>
    <t>19.758.056/0007-23</t>
  </si>
  <si>
    <t>PRESTAÇÃO DE SERVIÇOS LABORATORIAIS</t>
  </si>
  <si>
    <t>https://drive.google.com/file/d/1POIbGCiZM-GP08zI4SeY7-ZLeGGmXA9P/view?usp=share_link</t>
  </si>
  <si>
    <t>Nº 011/2023</t>
  </si>
  <si>
    <t>CONTRATAÇÃO DE EMPRESA ESPECIALIZADA NA PRESTAÇÃO DE SERVIÇOS MÉDICOS DE NEFROLOGIA PARA O HOSPITAL ESTADUAL CENTRAL - HEC</t>
  </si>
  <si>
    <t>Pregão Eletrônico 151/2022</t>
  </si>
  <si>
    <t>09.02.2023</t>
  </si>
  <si>
    <t>08.02.2024</t>
  </si>
  <si>
    <t>MARGARETH CUNHA MONTEBELLER</t>
  </si>
  <si>
    <t>https://drive.google.com/file/d/15_OcbT-4obCXMNU4rcIBxfgyeR47d5G1/view?usp=share_link</t>
  </si>
  <si>
    <t>Nº 012/2023</t>
  </si>
  <si>
    <t>Prestação de Serviços Médicos de Cuidados Paliativos para o atendimento das demandas do Hospital Estadual Central - HEC</t>
  </si>
  <si>
    <t>Pregão Eletrônico nº 136/2022</t>
  </si>
  <si>
    <t>Nº 013/2023</t>
  </si>
  <si>
    <t>2022-ZXF26</t>
  </si>
  <si>
    <t>PRESTAÇÃO DE SERVIÇO DE MANUTENÇÃO PREVENTIVA, CORRETIVA, 
CALIBRAÇÃO E TESTE DE SEGURANÇA ELÉTRICA DE VENTILADOR PULMONAR</t>
  </si>
  <si>
    <t>MARCELLE DE SOUZA MATIAS</t>
  </si>
  <si>
    <t>https://drive.google.com/file/d/1IG8rMgpnFFlcNIn-J2kVtvThdgJX7vX4/view?usp=share_link</t>
  </si>
  <si>
    <t>Nº 014/2023</t>
  </si>
  <si>
    <t>Nº 015/2023</t>
  </si>
  <si>
    <t>2022-T5HMV</t>
  </si>
  <si>
    <t>INSTITUTO NEUROLOGICO DO
ESPIRITO SANTO LTDA,</t>
  </si>
  <si>
    <t>02.803.107/0001-01</t>
  </si>
  <si>
    <t>PRESTAÇÃO DOS SERVIÇOS MÉDICOS DE NEUROCIRURGIA, PARA ATENDIMENTO AS DEMANDAS DO HOSPITAL ESTADUAL CENTRAL - HEC</t>
  </si>
  <si>
    <t>15.02.2023</t>
  </si>
  <si>
    <t>13.08.2023</t>
  </si>
  <si>
    <t>3.910.200,00,</t>
  </si>
  <si>
    <t>LARISSE OLIVEIRA SILVA</t>
  </si>
  <si>
    <t>https://drive.google.com/file/d/1aqrJ3q-vfsiAFBHEuoGybjH5s6T1EqUQ/view?usp=share_link</t>
  </si>
  <si>
    <t>Nº 016/2023</t>
  </si>
  <si>
    <t>2022-203N3</t>
  </si>
  <si>
    <t>PRESTAÇÃO DE SERVIÇO DE MANUTENÇÃO PREVENTIVA E CORRETIVA DE SUBESTAÇÃO ELÉTRICA</t>
  </si>
  <si>
    <t>https://drive.google.com/file/d/1GCWyg9kEgjuBRuB5OqIOLKdYJx2oV11x/view?usp=share_link</t>
  </si>
  <si>
    <t>Nº 017/2023</t>
  </si>
  <si>
    <t xml:space="preserve">2022-BCXW9
</t>
  </si>
  <si>
    <t>COOPANESTES COOPERATIVA DE ANESTESIOLOGIA DO ESPÍRITO SANTO</t>
  </si>
  <si>
    <t>PRESTAÇÃO DE SERVIÇOS MÉDICOS ESPECIALIZADOS EM ANESTESIOLOGIA</t>
  </si>
  <si>
    <t>ANDREZA RUFINO</t>
  </si>
  <si>
    <t>https://drive.google.com/file/d/1IG_J23aaQL27eM-x2k_9YslP8gfR2n5l/view?usp=share_link</t>
  </si>
  <si>
    <t>Nº 018/2023</t>
  </si>
  <si>
    <t>2022-BDFN6</t>
  </si>
  <si>
    <t>COOPERCIGES – COOPERATIVA DOS CIRURGIÕES GERAIS DO ESTADO DO ES</t>
  </si>
  <si>
    <t>PRESTAÇÃO DE SERVIÇOS MÉDICOS
ESPECIALIZADOS NA REALIZAÇÃO DE EXAMES DE COLANGIOPANCREATOGRAFIA RETRÓGRADA</t>
  </si>
  <si>
    <t>https://drive.google.com/file/d/1X93Cb7PsPx_QhgZv0OfrEE0Mr4Fsz7Jq/view?usp=share_link</t>
  </si>
  <si>
    <t>Nº 019/2023</t>
  </si>
  <si>
    <t xml:space="preserve">2022-GL529
</t>
  </si>
  <si>
    <t>00.319.910/0001-46</t>
  </si>
  <si>
    <t>PRESTAÇÃO DE SERVIÇOS MÉDICOS 
ESPECIALIZADOS EM NEFROLOGIA</t>
  </si>
  <si>
    <t>ADRIANA DUARTE GABRIEL</t>
  </si>
  <si>
    <t>https://drive.google.com/file/d/1qjXN9I14UIZeeGoj5TO-G7mtZpYVcfOq/view?usp=share_link</t>
  </si>
  <si>
    <t>Nº 020/2023</t>
  </si>
  <si>
    <t>2022-915BC</t>
  </si>
  <si>
    <t>CENTRO MÉDICO DE JOÃO NEIVA</t>
  </si>
  <si>
    <t>PRESTAÇÃO DE SERVIÇOS MÉDICOS ESPECIALIZADOS NA REALIZAÇÃO DE EXAMES DE ECOCARDIOGRAMA TRANSEOFÁGICO COM SEDAÇÃO E TRANSTORÁCICO BIDIMENSIONAL COM DOPPLER</t>
  </si>
  <si>
    <t>https://drive.google.com/file/d/1yEkYn-nIyRovcy0J0jfJMvjx83pgeGlq/view?usp=share_link</t>
  </si>
  <si>
    <t>Nº 021/2023</t>
  </si>
  <si>
    <t>2022-7K1WR</t>
  </si>
  <si>
    <t>PRESTAÇÃO DE SERVIÇOS CONTINUADOS DE PREPARO E FORNECIMENTO DE ALIMENTAÇÃO</t>
  </si>
  <si>
    <t>MARJORIE OSTROWSK</t>
  </si>
  <si>
    <t>https://drive.google.com/file/d/17Vkqg6W39EXx34-mzEc37NMi_iO4IPjg/view?usp=share_link</t>
  </si>
  <si>
    <t>Nº 022/2023</t>
  </si>
  <si>
    <t>2022-64LJN</t>
  </si>
  <si>
    <t>PRESTAÇÃO DE SERVIÇOS MÉDICOS ESPECIALIZADOS EM INFECTOLOGIA</t>
  </si>
  <si>
    <t>TEREZINHA LÚCIA FAUSTINO LOPES</t>
  </si>
  <si>
    <t>https://drive.google.com/file/d/1Euh30wq6pks-dZbdKUVSO7wn5F3yALD-/view?usp=share_link</t>
  </si>
  <si>
    <t>Nº 006/2022</t>
  </si>
  <si>
    <t xml:space="preserve">2022-01QNS </t>
  </si>
  <si>
    <t>SESA</t>
  </si>
  <si>
    <t>27.080.605/0001-96</t>
  </si>
  <si>
    <t>Integrar o HABF na rede SUS</t>
  </si>
  <si>
    <t>CONVÊNIO</t>
  </si>
  <si>
    <t>https://drive.google.com/file/d/1Jy-8-TGSL9QZoafnxKPAulHfw5Fxb2UL/view?usp=sharing</t>
  </si>
  <si>
    <t>2021-1PMFC</t>
  </si>
  <si>
    <t>7ª VARA CRIMINAL DE VITÓRIA</t>
  </si>
  <si>
    <t>COOPERAÇÃO MÚTUA ENTRE AS PARTES, OBJETIVANDO FORNECER MÃO-DE-OBRA GRATUITA DOS APENADOS QUE ESTÃO SOB CUSTÓDIA DO JUÍZO DE EXECUÇÕES CRIMINAIS À FUNDAÇÃO ESTADUAL DE INOVAÇÃO EM SAÚDE - iNOVA CAPIXABA, OPORTUNIZANDO O CUMPRIMENTO DA PENA EM LIBERDADE, ATRAVÉS DE ATIVIDADES QUE VENHAM REFORÇAR UMA REFLEXÃO SOBRE A RELAÇÃO DELITO X CIDADANIA X SOCIEDADE</t>
  </si>
  <si>
    <t>PRAZO INDETERMINADO, ENQUANTO CONVIER ÀS PARTES</t>
  </si>
  <si>
    <t>CONVÊNIO DE PARCERIA MÚTUA</t>
  </si>
  <si>
    <t>https://drive.google.com/file/d/1EIdKqVmroEBtdPobwI4p_NYZ9e1eAQES/view?usp=sharing</t>
  </si>
  <si>
    <t>CONVÊNIO DE COOPERAÇÃO MÚTUA SEJUS Nº 006/2022</t>
  </si>
  <si>
    <t>2022-94BKF</t>
  </si>
  <si>
    <t>SEJUS</t>
  </si>
  <si>
    <t>36.388.023/0001-62</t>
  </si>
  <si>
    <t>CONVÊNIO DE COOPERAÇÃO MÚTUA É A ABSORÇÃO DE MÃO DE OBRA DOS PRESOS EM CUMPRIMENTO DE PENA EM REGIME SEMIABERTO DO SISTEMA PENITENCIÁRIO CAPIXABA, VISANDO A RESSOCIALIZAÇÃO DOS MESMOS, DE MODO A TORNÁ-LOS APTOS ÀS ATIVIDADES SÓCIO PRODUTIVAS, BEM COMO DOTÁ-LOS DE RESPONSABILIDADES ECONÔMICAS, ÉTICAS E SOCIAIS, MINIMIZANDO OS EFEITOS DO ENCARCERAMENTO E REDUZINDO A REINCIDÊNCIA CRIMINAL NO ESTADO, O QUE POSSIBILITARÁ, AINDA, A REMIÇÃO DE PENA, POR INTERMÉDIO DAS ATIVIDADES LABORATIVAS DESCRITAS NO PLANO DE TRABALHO</t>
  </si>
  <si>
    <t>CONVENIO DE COOPERAÇÃO MÚTUA</t>
  </si>
  <si>
    <t>https://drive.google.com/file/d/1WJGWwi4JiuqUTt-ZBmkBEweMJmjdt1Up/view?usp=sharing</t>
  </si>
  <si>
    <t>EMPRESA CONTRATADA</t>
  </si>
  <si>
    <t>MODALIDADE</t>
  </si>
  <si>
    <t>DATA DO INÍCIO DA VIGÊNCIA</t>
  </si>
  <si>
    <t>DATA DO FIM DA VIGÊNCIA</t>
  </si>
  <si>
    <t>TERMOS ADITIVOS E APOSTILAMENTOS</t>
  </si>
  <si>
    <t>VALOR TOTAL DO CONTRATO</t>
  </si>
  <si>
    <t>FISCAL DO CONTRATO</t>
  </si>
  <si>
    <t>NUMERO DO CONTRATO</t>
  </si>
  <si>
    <t>VALOR TOTAL (ATUAL) DO CONTRATO</t>
  </si>
  <si>
    <r>
      <t>12.039.966/0001-11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</si>
  <si>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PRESTAÇÃO DE SERVIÇOS DE DESINSTALAÇÃO, REINSTALAÇÃO, TESTE, INSPEÇÃO, MANUTENÇÃO, RECARGA E FORNECIMENTO </t>
    </r>
    <r>
      <rPr>
        <sz val="11"/>
        <color theme="1"/>
        <rFont val="Calibri"/>
        <family val="2"/>
        <scheme val="minor"/>
      </rPr>
      <t>DE EXTINTORES DE INCÊNDIO</t>
    </r>
  </si>
  <si>
    <r>
      <t>PRESTAÇÃO DE SERVIÇOS DE MANUTENÇÃO PREVENTIVA E CORRETIVA EM CENTRAL DE VÁCUO COM REPOSIÇÃO DE PEÇAS.</t>
    </r>
    <r>
      <rPr>
        <sz val="11"/>
        <color theme="1"/>
        <rFont val="Calibri"/>
        <family val="2"/>
        <scheme val="minor"/>
      </rPr>
      <t xml:space="preserve"> O ATENDIMENTO DAS DEMANDAS DO HOSPITAL ESTADUAL CENTRAL - HEC</t>
    </r>
  </si>
  <si>
    <t>https://drive.google.com/file/d/1Bhp7MfbCQDphGtwGLJ0xXgml2y5LB8dF/view?usp=share_link</t>
  </si>
  <si>
    <t>https://drive.google.com/file/d/13O0aneI0z4d9D3Gy2zX6f87C4sP_EyhR/view?usp=share_link</t>
  </si>
  <si>
    <t>https://drive.google.com/file/d/1uWfPGSYCn8u3RLpmKP0m2JIxZ_ntO4zm/view?usp=share_link</t>
  </si>
  <si>
    <t>IARA SOTÉRIO DA SILVA MATHIAS</t>
  </si>
  <si>
    <t>https://drive.google.com/file/d/18o6BvK_tvPa3UCGHGkj0ctA4MLlGErjn/view?usp=sharing</t>
  </si>
  <si>
    <t>https://drive.google.com/file/d/1YyyOx2WDtag0IX0MWldlYtLLkKfs13JE/view?usp=share_link</t>
  </si>
  <si>
    <t>https://drive.google.com/file/d/1ZK8Gq7yhtglRUCSfIKXE2pYoVCsLZDpp/view?usp=share_link</t>
  </si>
  <si>
    <t>https://drive.google.com/file/d/1mI14RoaEZF0jt2JkoQa3IaSJ9TMTnv4j/view?usp=share_link</t>
  </si>
  <si>
    <t>https://drive.google.com/file/d/1FhW3HFO15cNI8WUBA-CoSvpZPC07yUHz/view?usp=share_link</t>
  </si>
  <si>
    <t>https://drive.google.com/file/d/1l7L8hurWqtDMxgWOaJZ_ov2CwgsmbCv5/view?usp=share_link</t>
  </si>
  <si>
    <t>https://drive.google.com/file/d/17UD1aMFseIsmfKhP1UM6NVTg3BqibGRT/view?usp=share_link</t>
  </si>
  <si>
    <t>https://drive.google.com/file/d/1sxet_IAabHb6xBJMvnOu5Wa3DDw9L-9P/view?usp=share_link</t>
  </si>
  <si>
    <t>https://drive.google.com/file/d/1g33WJwMEATrJJzPQpcz_uLNOwrXHEAWm/view?usp=sharing</t>
  </si>
  <si>
    <t>https://drive.google.com/file/d/19x_zVPoMPHo7E6jpChwCtByYfqEkOQzU/view?usp=sharing</t>
  </si>
  <si>
    <t>https://drive.google.com/file/d/1UAVbr5CnOEUeu5NXFL3QebReFuYMLmss/view?usp=sharing</t>
  </si>
  <si>
    <t>https://drive.google.com/file/d/1ttFsjTFNClAJ_mdicSbsBUh9G6wuBfBe/view?usp=drive_link</t>
  </si>
  <si>
    <t>https://drive.google.com/file/d/10a37XgrJD9S30bYn8YKOmIOqOwgQJ0Qa/view?usp=sharing</t>
  </si>
  <si>
    <t>https://drive.google.com/file/d/1qV9VnjER3740QuiM3xRzDbUVuz9JdCoj/view?usp=sharing</t>
  </si>
  <si>
    <t>RAYANI BLANK</t>
  </si>
  <si>
    <t>https://drive.google.com/file/d/1OV4k4M5qI14og9gAaxAQIzUxPN4-7wCd/view?usp=drive_link</t>
  </si>
  <si>
    <t>https://drive.google.com/file/d/1gJuRiTDCE6ONZqZJCut-AXB36Qk1XcjQ/view?usp=sharing</t>
  </si>
  <si>
    <t>https://drive.google.com/file/d/1mRfgsDziz8fPDeLYedLnondNANayrRH3/view?usp=sharing</t>
  </si>
  <si>
    <t>https://drive.google.com/file/d/14_FeOdFByowzo2zqrpEmmi1jWCztZaQP/view?usp=sharing</t>
  </si>
  <si>
    <t>https://drive.google.com/file/d/13G_sDoKnCFFXdOm1BrnE2QiHR8XX8c8H/view?usp=sharing</t>
  </si>
  <si>
    <t>https://drive.google.com/file/d/1QewmHqUkzif3yXGRPbKqZI430VZoVqAn/view?usp=drive_link</t>
  </si>
  <si>
    <t>https://drive.google.com/file/d/1LiK8xsMv0k8ZRMqf3-ACvHkAjY0t6bzd/view?usp=drive_link</t>
  </si>
  <si>
    <t>https://drive.google.com/file/d/1iqJhut5pljP5MHf5R1qLEDhu4cuyC6DK/view?usp=sharing</t>
  </si>
  <si>
    <t>https://drive.google.com/file/d/1w2KoCeizR1BLLtsMy28FKFO-qyEGeY9l/view?usp=sharing</t>
  </si>
  <si>
    <t>https://drive.google.com/file/d/18Gcq9LLO4AVZHtMg806mZR5dnlSQeCCR/view?usp=drive_link</t>
  </si>
  <si>
    <t>https://drive.google.com/file/d/1-4PA9pNn0ksA7meLYLCGljjDWCfbAkZ-/view?usp=sharing</t>
  </si>
  <si>
    <t>https://drive.google.com/file/d/18nxnZ7Iz4O3pe_EeAAZ2Kd8DbuD3Z7Kc/view?usp=sharing</t>
  </si>
  <si>
    <t>Nº 024/2023</t>
  </si>
  <si>
    <t>2022-NX89R</t>
  </si>
  <si>
    <t>PRESTAÇÃO DE SERV. EXAMES COM DOPPLER VASCULAR</t>
  </si>
  <si>
    <t>Nº 029/2023</t>
  </si>
  <si>
    <t>2022-K0MKH</t>
  </si>
  <si>
    <t>SGS SERVIÇOS MÉDICOS LTDA</t>
  </si>
  <si>
    <t>PRESTAÇÃO DE SERV. DE REMOÇÃO INTER-HOSPITALAR - INTERMUNICIPAL</t>
  </si>
  <si>
    <t>Nº 030/2023</t>
  </si>
  <si>
    <t>2023-FTWV6</t>
  </si>
  <si>
    <t>QUALIMAGE COMÉRCIO SERVIÇOS E REPRESENTAÇÕES LTDA</t>
  </si>
  <si>
    <t>LOCAÇÃO DE SISTEMA PORTÁTIL DE DIGITALIZAÇÃO DE IMAGENS DE RAIO X DIG</t>
  </si>
  <si>
    <t>Nº 033/2023</t>
  </si>
  <si>
    <t>2022-L96T0</t>
  </si>
  <si>
    <t>FORNECIMENTO ININTERRUPTO DE GASES MEDICINAIS E LOCAÇÃO DE CILINDROS E TANQUE CRIOGÊNICO</t>
  </si>
  <si>
    <t>Nº 035/2023</t>
  </si>
  <si>
    <t>2022-GNXBD</t>
  </si>
  <si>
    <t>MED -SHOP COMÉRCIO DE PRODUTOS MÉDICOS LTDA</t>
  </si>
  <si>
    <t>39.309.9027/0001-43</t>
  </si>
  <si>
    <t>LOCAÇÃO DE CARDIOVERSORES</t>
  </si>
  <si>
    <t>Nº 036/2023</t>
  </si>
  <si>
    <t>2022-23QXN</t>
  </si>
  <si>
    <t>HOSPITEC COMÉRCIO REPRESENTAÇÕES LTDA</t>
  </si>
  <si>
    <t>28.431.575/0001-88</t>
  </si>
  <si>
    <t>MANUTENÇÃO PREVENTIVA E CORRETIVA, COM PEÇAS, PARA TERMODESINFECTORA</t>
  </si>
  <si>
    <t>Nº 039/2023</t>
  </si>
  <si>
    <t>2022-T5LGH</t>
  </si>
  <si>
    <t>UL. QUÍMICA E CIENTÍFICA LTDA</t>
  </si>
  <si>
    <t>01.922.600/0001-76</t>
  </si>
  <si>
    <t>MANUTENÇÃO PREVENTIVA E CORRETIVA, COM PEÇAS, PARA APAR. DE RAIO X</t>
  </si>
  <si>
    <t>Nº 040/2023</t>
  </si>
  <si>
    <t>2023-2L0MR</t>
  </si>
  <si>
    <t>MANUTENÇÃO PREVENTIVA E CORRETIVA DA REDE DE GASES MEDICINAIS</t>
  </si>
  <si>
    <t>Nº 042/2023</t>
  </si>
  <si>
    <t>2023-PV13Q</t>
  </si>
  <si>
    <t>ENGINE COMÉRCIO E SERVIÇOS LTDA</t>
  </si>
  <si>
    <t>36.338.135/0001-09</t>
  </si>
  <si>
    <t>MANUTENÇÃO PREVENTIVA E CORRETIVA, UNIDADE DE DESCONTAMINAÇÃO</t>
  </si>
  <si>
    <t>Nº 043/2023</t>
  </si>
  <si>
    <t>2022-K3PJX</t>
  </si>
  <si>
    <t>COOPERCIRGES - COOPERATIVA DE CIRURGIÕES</t>
  </si>
  <si>
    <t>PRESTAÇÃO DE SERVIÇOS MÉDICOS DE CIRURGIA GERAL, TORÁCICA E UROLÓGICA</t>
  </si>
  <si>
    <t>Nº 046/2023</t>
  </si>
  <si>
    <t>2022-9WNW4</t>
  </si>
  <si>
    <t>PRESTAÇÃO DE SERVIÇOS MÉDICOS
ESPECIALIZADOS EM HEMODIÁLISE À BEIRA LEITO</t>
  </si>
  <si>
    <t>Nº 047/2023</t>
  </si>
  <si>
    <t>2022- 2KQWR</t>
  </si>
  <si>
    <t>PRESTAÇÃO DE SERVIÇO DE OXIGENOTERAPIA HIPERBÁRICA</t>
  </si>
  <si>
    <t>Nº 051/2023</t>
  </si>
  <si>
    <t>2022-KNSVH</t>
  </si>
  <si>
    <t>SILTEC SERVIÇOS LTDA</t>
  </si>
  <si>
    <t>05.118.207/0001-89</t>
  </si>
  <si>
    <t>PRESTAÇÃO DE SERVIÇO DE MANUTENÇÃO PREVENTIVA E CORRETIVA, COM FORNECIMENTO DE PEÇAS, PARA AUTOCLAVES VERTICAIS DA MARCA PHOENIX</t>
  </si>
  <si>
    <t>Nº 052/2023</t>
  </si>
  <si>
    <t>2023-1SBTC</t>
  </si>
  <si>
    <t>PIXEON</t>
  </si>
  <si>
    <t>LOCAÇÃO DE SISTEMA PACS COM HADWARE, DISTRIBUIÇÃO E VISUALIZAÇÃO DE IMAGENS</t>
  </si>
  <si>
    <t>Nº 054/2023</t>
  </si>
  <si>
    <t>2023-4ZHMW</t>
  </si>
  <si>
    <t>GARANTIA SERVIÇOS ESPECIALIZADOS LTDA</t>
  </si>
  <si>
    <t>05.142.975/0001- 78</t>
  </si>
  <si>
    <t>PRESTAÇÃO DE SERVIÇO DE LIMPEZA E DESINFECÇÃO DE CAIXAS D’ÀGUA E CISTERNAS, COM REABASTECIMENTO DE ÁGUA POTÁVE</t>
  </si>
  <si>
    <t>Nº 055/2023</t>
  </si>
  <si>
    <t>2023-MCFGR</t>
  </si>
  <si>
    <t>GAIER VEÍCULOS EIRELI</t>
  </si>
  <si>
    <t>17.524.342/0001-03</t>
  </si>
  <si>
    <t>LOCAÇÃO DE VEÍCULO SEM MOTORISTA</t>
  </si>
  <si>
    <t>Nº 056/2023</t>
  </si>
  <si>
    <t>2022-2H8PH</t>
  </si>
  <si>
    <t>PRESTAÇÃO DE SERVIÇO DE TOMOGRAFIA COMPUTADORIZADA</t>
  </si>
  <si>
    <t>Nº 059/2023</t>
  </si>
  <si>
    <t>2023-4HX7J</t>
  </si>
  <si>
    <t>Nº 061/2023</t>
  </si>
  <si>
    <t>2022-35QX5</t>
  </si>
  <si>
    <t>COOPERATIVA DOS ANGIOLOGISTAS E CIRURGIÕES VASCULARES DO ESTADO DO ES – COOPANGIO-ES</t>
  </si>
  <si>
    <t>01.680.733/0001-87</t>
  </si>
  <si>
    <t>Nº 062/2023</t>
  </si>
  <si>
    <t>2023-9KL1P</t>
  </si>
  <si>
    <t>LÍDER MEDICINA DIAGNÓESTICA LTDA</t>
  </si>
  <si>
    <t>17.513.099/0001-28</t>
  </si>
  <si>
    <t>Nº 064/2023</t>
  </si>
  <si>
    <t>2023-OQV12</t>
  </si>
  <si>
    <t>BHIOS PRODUTOS E SERVIÇOS PARA APOIO CLÍNICO LTDA</t>
  </si>
  <si>
    <t>MANUTENÇÃO PREVENTIVA E CORRETIVA, COM FORNECIMENTO DE PEÇAS, CALIBRAÇÃO, AFERIÇÃO E VALIDAÇÃO PARA KIT DE PERFURADORES ÓSSEOS</t>
  </si>
  <si>
    <t>Nº 065/2023</t>
  </si>
  <si>
    <t>2022-3T923</t>
  </si>
  <si>
    <t>PRESTAÇÃO DE SERVIÇO DE RESSONÂNCIA</t>
  </si>
  <si>
    <t>Nº 067/2023</t>
  </si>
  <si>
    <t>2023-5SK1K</t>
  </si>
  <si>
    <t>GETINGE DO BRASIL EQUIPAMENTOS MÉDICOS LTDA</t>
  </si>
  <si>
    <t>06.028.137/0002-11</t>
  </si>
  <si>
    <t>AQUISIÇÃO DE PEÇAS PARA VENTILADOR PULMONAR, MARCA MAQUET</t>
  </si>
  <si>
    <t>Nº 068/2023</t>
  </si>
  <si>
    <t>06.028.137/0004-86</t>
  </si>
  <si>
    <t>MANUTENÇÃO CORRETIVA PARA VENTILADOR PULMONAR, MARCA MAQUET</t>
  </si>
  <si>
    <t>Nº 069/2023</t>
  </si>
  <si>
    <t>2023-7847D</t>
  </si>
  <si>
    <t>MED-SHOP COMÉRCIO DE PRODUTOS MÉDICOS LTDA</t>
  </si>
  <si>
    <t>39.309.927/0001-43</t>
  </si>
  <si>
    <t>PRESTAÇÃO DE SERVIÇO MANUTENÇÃO DE MONITOR MULTIPARAMÉTRICO, MARCA, MINDRAY, MODELO IMEC 15</t>
  </si>
  <si>
    <t>Nº 071/2023</t>
  </si>
  <si>
    <t>2022-J7PV0</t>
  </si>
  <si>
    <t>PRESTAÇÃO DE SERVIÇO DE ANGIOTOMOGRAFIA</t>
  </si>
  <si>
    <t>Nº 072/2023</t>
  </si>
  <si>
    <t>2023-VH3BN</t>
  </si>
  <si>
    <t>LAPAES – LABORATÓRIO DO ESPÍRITO SANTO LTDA</t>
  </si>
  <si>
    <t>PRESTAÇÃO DE SERVIÇO DE HISTOPATOLOGIA</t>
  </si>
  <si>
    <t>Nº 073/2023</t>
  </si>
  <si>
    <t>2023-TCJ04</t>
  </si>
  <si>
    <t>LABTEC COMÉRCIO DE PRODUTOS MICROBIOLÓGICO LTDA</t>
  </si>
  <si>
    <t>05.970.732/0001-28</t>
  </si>
  <si>
    <t>COMODATO DE EQUIPAMENTO PARA REALIZAÇÃO DE TESTE ATP</t>
  </si>
  <si>
    <t>Contrato de Comodato - art. 579 a 585 do Código Civil</t>
  </si>
  <si>
    <t>Nº 080/2023</t>
  </si>
  <si>
    <t>2022-R6J29</t>
  </si>
  <si>
    <t>PROMOVENDO COMÉRCIO E REPRESENTAÇÕES DE MATERIAL HOSPITALAR LTDA</t>
  </si>
  <si>
    <t>03.541.994/0001-41</t>
  </si>
  <si>
    <t>PRESTAÇÃO DE SERVIÇO DE MANUTENÇÃO CORRETIVA COM FORNECIMENTO DE PEÇAS PARA APARELHOS DE ANESTESIA, MARCA GE</t>
  </si>
  <si>
    <t>Nº 023/2023</t>
  </si>
  <si>
    <t>Dispensa de Licitação - art. 24, inciso IV, da Lei Federal nº 8.666/93 (EMERGENCIAL)</t>
  </si>
  <si>
    <t>Nº 025/2023</t>
  </si>
  <si>
    <t>Nº 026/2023</t>
  </si>
  <si>
    <t>Nº 027/2023</t>
  </si>
  <si>
    <t>Nº 028/2023</t>
  </si>
  <si>
    <t>ALMEIDA NEUROLOGIA</t>
  </si>
  <si>
    <t>21.280.584/0001-76</t>
  </si>
  <si>
    <t>PRESTAÇÃO DE SERVIÇOS MÉDICOS DE EXAME DE MONITORIZAÇÃO ELETRONEUROFISIOLÓGICA</t>
  </si>
  <si>
    <t>Pregão Eletrônico nº 153/2022</t>
  </si>
  <si>
    <t>JOÃO WELF</t>
  </si>
  <si>
    <t>MAPFRE VIDA S/A</t>
  </si>
  <si>
    <t>54.484.753/0001-49</t>
  </si>
  <si>
    <t>CONTRATAÇÃO DE SEGURO DE VIDA PARA OS FUNCIONÁRIOS DA FUNDAÇÃO iNOVA CAPIXABA</t>
  </si>
  <si>
    <t>Pregão Eletrônico nº 002/2023</t>
  </si>
  <si>
    <t>ELIVANY GERALDINA ZAMPROGNO e JUSSARA SCHUMACHER</t>
  </si>
  <si>
    <t>LOCAÇÃO DE ARCO CIRÚRGICO PARA ATENDER ÀS DEMANDAS DO HABF</t>
  </si>
  <si>
    <t>Pregão Eletrônico nº 033/2023</t>
  </si>
  <si>
    <t>Nº 031/2023</t>
  </si>
  <si>
    <t>Nº 032/2023</t>
  </si>
  <si>
    <t>LAPAES – LABORATÓRIO DE PATOLOGIA DO ESPIRITO SANTO</t>
  </si>
  <si>
    <t>PRESTAÇÃO DE SERVIÇOS DE EXAMES MÉDICOS ESPECIALIZADOS, COM FINALIDADE DIAGNÓSTICA EM ANATOMIA PATOLÓGICA, PARA ATENDER ÀS DEMANDAS DO HOSPITAL ESTADUAL CENTRAL – HEC</t>
  </si>
  <si>
    <t>Pregão Eletrônico nº 154/2022</t>
  </si>
  <si>
    <t>FERNANDA DE PAULA</t>
  </si>
  <si>
    <t>HEMOSERVE – SERVIÇO DE HEMOTERAPIA E HEMODERIVADOS LTDA</t>
  </si>
  <si>
    <t>PRESTAÇÃO DOS SERVIÇOS MÉDICOS DE HEMOTERAPIA CLÍNICA PARA A AGÊNCIA TRANSFUSIONAL (AT) DO HOSPITAL ESTADUAL CENTRAL – HEC</t>
  </si>
  <si>
    <t>28.499.796/0001-98</t>
  </si>
  <si>
    <t>2022-FGHJD</t>
  </si>
  <si>
    <t>Dispensa de Licitação – art.24, IV da Lei Federal nº 8.666/93</t>
  </si>
  <si>
    <t>17/03/2023 - Ratificação Dispensa</t>
  </si>
  <si>
    <t>SANDRA MARIA CASTRO</t>
  </si>
  <si>
    <t>Nº 034/2023</t>
  </si>
  <si>
    <t>UNIÃO DO ORTOPEDISTAS LTDA</t>
  </si>
  <si>
    <t>28.042.339/0001-70</t>
  </si>
  <si>
    <t>PRESTAÇÃO DE SERVIÇOS MÉDICOS ESPECIALIZADOS DE ORTOPEDIA E TRAUMATOLOGIA PARA O HOSPITAL ESTADUAL CENTRAL - HEC.</t>
  </si>
  <si>
    <t>Pregão Eletrônico nº 142/2022</t>
  </si>
  <si>
    <t>Nº 037/2023</t>
  </si>
  <si>
    <t>Nº 038/2023</t>
  </si>
  <si>
    <t>2023-MD7W9</t>
  </si>
  <si>
    <t>PRESTAÇÃO DOS SERVIÇOS NA ÁREA DE IMAGEM, COM REALIZAÇÃO DE EXAMES MÉDICOS E EMISSÃO DE LAUDOS, PARA ATENDIMENTO ÀS DEMANDAS DO HOSPITAL ESTADUAL CENTRAL – HEC</t>
  </si>
  <si>
    <t>2022-9W1FL</t>
  </si>
  <si>
    <t>Dispensa de Licitação – art.24, IV da Lei Federal nº 8.666/94</t>
  </si>
  <si>
    <t>HENRIQUE TOMMASI NETTO ANALISES CLINICAS LTDA</t>
  </si>
  <si>
    <t>PRESTAÇÃO DOS SERVIÇOS LABORATORIAIS CLÍNICOS COM FORNECIMENTO DE RECURSOS HUMANOS E TECNOLÓGICOS NECESSÁRIOS PARA EXECUÇÃO DOS SERVIÇOS, PARA ATENDIMENTO ÀS DEMANDAS DO HOSPITAL ESTADUAL CENTRAL – HEC</t>
  </si>
  <si>
    <t>KAREN DUARTE</t>
  </si>
  <si>
    <t>Nº 041/2023</t>
  </si>
  <si>
    <t>BIOENGEN CONSULTORIA, ENGENHARIA E PLANEJAMENTO AMBIENTAL LTDA</t>
  </si>
  <si>
    <t>24.758.996/0001-67</t>
  </si>
  <si>
    <t>PRESTAÇÃO DE SERVIÇOS DE TRATAMENTO QUÍMICO DAS ÁGUAS UTILIZADAS EM SISTEMAS DE CLIMATIZAÇÃO COM FORNECIMENTO DE MÃO DE OBRA E PRODUTOS PARA O HOSPITAL ESTADUAL CENTRAL – HEC</t>
  </si>
  <si>
    <t>Pregão Eletrônico nº 008/2023</t>
  </si>
  <si>
    <t>RONALDO PEREIRA DO REIS JÚNIOR</t>
  </si>
  <si>
    <t>Nº 044/2023</t>
  </si>
  <si>
    <t>Nº 045/2023</t>
  </si>
  <si>
    <t>2023-4TCFJ</t>
  </si>
  <si>
    <t>SE SERVIÇOS DE CONSTRUÇÃO CIVIL LTDA</t>
  </si>
  <si>
    <t>43.637.542/0001-82</t>
  </si>
  <si>
    <t>PRESTAÇÃO DE SERVIÇOS DE REFORMA DAS ENFERMARIAS DO HOSPITAL ESTADUAL CENTRAL – HEC</t>
  </si>
  <si>
    <t>Nº 048/2023</t>
  </si>
  <si>
    <t>Nº 049/2023</t>
  </si>
  <si>
    <t>Nº 050/2023</t>
  </si>
  <si>
    <t>Nº 057/2023</t>
  </si>
  <si>
    <t>LBS TERCEIRIZACAO DE MAO DE OBRA EIRELI</t>
  </si>
  <si>
    <t>05.276.664/0001-00</t>
  </si>
  <si>
    <t>PRESTAÇÃO DOS SERVIÇOS DE LIMPEZA TÉCNICA HOSPITALAR E ADMINISTRATIVA, PARA ATENDIMENTO AO HOSPITAL ESTADUAL CENTRAL – HEC, HOSPITAL ANTÔNIO BEZERRA DE FARIA - HABF, CENTRO DE DISTRIBUIÇÃO E LOGÍSTICA DA INOVA – CDLOG E SEDE CORPORATIVA DA iNOVA</t>
  </si>
  <si>
    <t>Pregão Eletrônico nº 134/2022</t>
  </si>
  <si>
    <t>VITOR SODRÉ MONTEIRO, LEILSON ROBERTO DE PAULA</t>
  </si>
  <si>
    <t>2023-90F8M</t>
  </si>
  <si>
    <t>LICENCIAMENTO DE SOLUÇÃO DIGITAL DENOMINADA BIONEXO – PREMIUM, PARA REALIZAÇÃO DE COMPRAS SIMPLIFICADAS DE MATERIAIS MÉDICOS E MEDICAMENTOS PADRONIZADOS</t>
  </si>
  <si>
    <t>04.069.709/0001-02</t>
  </si>
  <si>
    <t>Inexigibilidade, art. 25, II , da Lei Federal nº 8.666/94</t>
  </si>
  <si>
    <t>RACHEL TURIAL LAMAS, DANIELA LIMA DE MENEZES e GIULLIANO CARLINI</t>
  </si>
  <si>
    <t>LUMIAR HEALTH BUILDERS EQUIPAMENTOS HOSPITALARES LTDA</t>
  </si>
  <si>
    <t>PRESTAÇÃO DE SERVIÇOS DE LOCAÇÃO DE EQUIPAMENTOS MÉDICOS HOSPITALARES – APARELHO BIPAP PARA ATENDER O HOSPITAL ESTADUAL CENTRAL - HEC</t>
  </si>
  <si>
    <t>05.652.247/0001-06</t>
  </si>
  <si>
    <t>Pregão Eletrônico nº 025/2023</t>
  </si>
  <si>
    <t>FELIPE MACIEL CHAVES</t>
  </si>
  <si>
    <t>PRESTAÇÃO DOS SERVIÇOS DE EMERGENCISTA PARA ATENDIMENTO ÀS DEMANDAS DO HOSPITAL ANTÔNIO BEZERRA DE FARIA - HABF</t>
  </si>
  <si>
    <t>PS MED SERVICOS MEDICOS LTDA</t>
  </si>
  <si>
    <t>Pregão Eletrônico nº 061/2023</t>
  </si>
  <si>
    <t>ZAIRA YONÁ SANT'ANA</t>
  </si>
  <si>
    <t>Nº 053/2023</t>
  </si>
  <si>
    <t>C.A.S.A. - CONSULTORIA EM EPIDEMIOLOGIA HOSPITALAR S/S LTDA</t>
  </si>
  <si>
    <t>11.431.416/0001-80</t>
  </si>
  <si>
    <t>PRESTAÇÃO DE SERVIÇOS MÉDICOS DE CONTROLE DE INFECÇÃO HOSPITALAR E INFECTOLOGIA PARA O HOSPITAL ESTADUAL CENTRAL - HEC</t>
  </si>
  <si>
    <t>Pregão Eletrônico nº 139/2022</t>
  </si>
  <si>
    <t>Nº 058/2023</t>
  </si>
  <si>
    <t>PRESTAÇÃO DE SERVIÇOS MÉDICOS DE NUTROLOGIA PARA ATENDER O HOSPITAL ESTADUAL CENTRAL - HEC.</t>
  </si>
  <si>
    <t>TENEP TERAPIA NUTRICIONAL ENTERAL E PARENTERAL LTDA ME</t>
  </si>
  <si>
    <t>05.438.019/0001-38</t>
  </si>
  <si>
    <t>Pregão Eletrônico nº 150/2022</t>
  </si>
  <si>
    <t>Nº 060/2023</t>
  </si>
  <si>
    <t>AMBSERVICE SERVIÇOS AMBIENTAIS EIRELI</t>
  </si>
  <si>
    <t>PRESTAÇÃO DE SERVIÇOS DE DESINSETIZAÇÃO, DEDETIZAÇÃO, DESRATIZAÇÃO E DESCUPINIZAÇÃO NAS ÁREAS INTERNAS E EXTERNAS E LIMPEZA DAS CAIXAS D´ÁGUA NO HOSPITAL ESTADUAL CENTRAL, HOSPITAL ANTÔNIO BEZERRA DE FARIA, CENTRO DE DISTRIBUIÇÃO E LOGÍSTICA E SEDE DA FUNDAÇÃO INOVA CAPIXABA</t>
  </si>
  <si>
    <t>19.069.562/0001-10</t>
  </si>
  <si>
    <t>Pregão Eletrônico nº 046/2023</t>
  </si>
  <si>
    <t>Nº 063/2023</t>
  </si>
  <si>
    <t>BRAZON MAXFILTER INDÚSTRIA E LOCAÇÃO DE PURIFICADORES DE ÁGUA LTDA</t>
  </si>
  <si>
    <t>09.114.027/0001-80</t>
  </si>
  <si>
    <t>Pregão Eletrônico nº 064/2023</t>
  </si>
  <si>
    <t>CRISTYAN ALEXANDRE
VARGAS e RONALDO PEREIRA DOS REIS JUNIOR</t>
  </si>
  <si>
    <t>Nº 066/2023</t>
  </si>
  <si>
    <t>GIMAVE MEIOS DE PAGAMENTOS E INFORMAÇÕES LTDA</t>
  </si>
  <si>
    <t>05.989.476/0001-10</t>
  </si>
  <si>
    <t>PRESTAÇÃO DE SERVIÇOS DE PASSAGEM EXPRESSA EM PEDÁGIOS PARA ATENDER AS NECESSIDADES DA INOVA CAPIXABA</t>
  </si>
  <si>
    <t>Dispensa de licitação, com fulcro no art. 24, inc. II da Lei nº 8.666/93</t>
  </si>
  <si>
    <t>2023-J5DD4</t>
  </si>
  <si>
    <t>Nº 070/2023</t>
  </si>
  <si>
    <t>PRESTAÇÃO DE SERVIÇOS DE DOSIMETRIA PESSOAL PARA ATENDER O HOSPITAL ANTÔNIO BEZERRA DE FARIA - HABF</t>
  </si>
  <si>
    <t>Pregão Eletrônico nº 041/2023</t>
  </si>
  <si>
    <t>Nº 074/2023</t>
  </si>
  <si>
    <t>Nº 075/2023</t>
  </si>
  <si>
    <t>Nº 076/2023</t>
  </si>
  <si>
    <t>Nº 077/2023</t>
  </si>
  <si>
    <t>Nº 078/2023</t>
  </si>
  <si>
    <t>Nº 079/2023</t>
  </si>
  <si>
    <t>FORNECIMENTO CONTÍNUO DE DIETAS ENTERAIS SISTEMA FECHADO, SUPLEMENTOS E MÓDULOS PARA O HOSPITAL ESTADUAL CENTRAL - HEC</t>
  </si>
  <si>
    <t>FRESENIUS KABI BRASIL LTDA</t>
  </si>
  <si>
    <t>49.324.221/0001-04</t>
  </si>
  <si>
    <t>36.325.157/0001-34</t>
  </si>
  <si>
    <t>Pregão Eletrônico nº 075/2023</t>
  </si>
  <si>
    <t>UNIQUE MEDICAMENTOS LTDA</t>
  </si>
  <si>
    <t>23.864.942/0001-13</t>
  </si>
  <si>
    <t>MICROMAR INDUSTRIA E COMERCIO LTDA</t>
  </si>
  <si>
    <t>2022-6WNTW</t>
  </si>
  <si>
    <t>53.168.142/0001-29</t>
  </si>
  <si>
    <t xml:space="preserve">Inexigibilidade de Licitação com fulcro no art. 25, inciso II da Lei nº 8.666/93
</t>
  </si>
  <si>
    <t>Nº 081/2023</t>
  </si>
  <si>
    <t>Nº 082/2023</t>
  </si>
  <si>
    <t>Nº 083/2023</t>
  </si>
  <si>
    <t>Nº 084/2023</t>
  </si>
  <si>
    <t>Nº 085/2023</t>
  </si>
  <si>
    <t>Nº 086/2023</t>
  </si>
  <si>
    <t>PRESTAÇÃO DOS SERVIÇOS DE CARDIOLOGIA PARA ATENDIMENTO ÀS DEMANDAS DO HOSPITAL ANTÔNIO BEZERRA DE FARIA – HABF</t>
  </si>
  <si>
    <t>Pregão Eletrônico nº 082/2023</t>
  </si>
  <si>
    <t>PRESTAÇÃO DOS SERVIÇO DE CODIFICAÇÃO DE PACIENTES HOSPITALIZADOS POR MEIO DA METODOLOGIA DRG PARA ATENDIMENTO DO HOSPITAL ANTÔNIO BEZERRA DE FARIA – HABF</t>
  </si>
  <si>
    <t>Pregão Eletrônico nº 089/2023</t>
  </si>
  <si>
    <t>CAC COMERCIAL LTDA ME</t>
  </si>
  <si>
    <t>2023-8JQJ2</t>
  </si>
  <si>
    <t>FORNECIMENTO DE PRODUTOS ALIMENTÍCIOS DE PANIFICAÇÃO PARA ATENDER AS DEMANDAS DO HOSPITAL ESTADUAL CENTRAL – HEC</t>
  </si>
  <si>
    <t>Pregão Eletrônico nº 098/2023</t>
  </si>
  <si>
    <t>2023-QDZG5</t>
  </si>
  <si>
    <t>HEC e HABF</t>
  </si>
  <si>
    <t>VALID VALIDAÇÃO E CALIBRAÇÕES LTDA</t>
  </si>
  <si>
    <t>PRESTAÇÃO DOS SERVIÇOS DE ENGENHARIA ESPECIALIZADA EM QUALIFICAÇÃO DE EQUIPAMENTOS DO CENTRO DE MATERIAL ESTERILIZADO – CME DO HOSPITAL ESTADUAL CENTRAL - HEC E HOSPITAL ANTONIO BEZERRA DE FARIAS – HABF</t>
  </si>
  <si>
    <t>Dispensa de Licitação, com fulcro no artigo 24, IV da Lei 8.666/93</t>
  </si>
  <si>
    <r>
      <t>BIONEXO S.A</t>
    </r>
    <r>
      <rPr>
        <sz val="11"/>
        <color theme="1"/>
        <rFont val="Calibri"/>
        <family val="2"/>
        <scheme val="minor"/>
      </rPr>
      <t>.</t>
    </r>
  </si>
  <si>
    <r>
      <t>LOCAÇÃO DE PURIFICADORES DE ÁGUA, INCLUINDO INSTALAÇÃO, ASSISTÊNCIA TÉCNICA E MANUTENÇÃO PREVENTIVA E CORRETIVA,</t>
    </r>
    <r>
      <rPr>
        <sz val="11"/>
        <color theme="1"/>
        <rFont val="Calibri"/>
        <family val="2"/>
        <scheme val="minor"/>
      </rPr>
      <t xml:space="preserve"> EM ATENDIMENTO ÀS UNIDADES HOSPITALARES, SEDE ADMINISTRATIVA E CENTRO DE DISTRIBUIÇÃO DA FUNDAÇÃO INOVA CAPIXABA</t>
    </r>
  </si>
  <si>
    <r>
      <t xml:space="preserve">PRESTAÇÃO DO SERVIÇO DE </t>
    </r>
    <r>
      <rPr>
        <sz val="11"/>
        <color theme="1"/>
        <rFont val="Calibri"/>
        <family val="2"/>
        <scheme val="minor"/>
      </rPr>
      <t>MANUTENÇÃO PREVENTIVA E CORRETIVA COM FORNECIMENTO DE PEÇAS PARA CAIXA DE ESTÉREOTAXIA MICROMAR MODELO TM03B DO HOSPITAL ESTADUAL CENTRAL – HEC</t>
    </r>
  </si>
  <si>
    <t>STERILEX CIENTÍFICA LTDA</t>
  </si>
  <si>
    <t>COMODATO DE EQUIPAMENTO PARA LEITURA DE INDICADORES 
BIOLÓGICOS</t>
  </si>
  <si>
    <t>https://drive.google.com/file/d/1vODeylnawEhpdzdcIgcOETCqR1Zms4Jg/view?usp=sharing</t>
  </si>
  <si>
    <t>Nº 087/2023</t>
  </si>
  <si>
    <t>2023-SZ8X3</t>
  </si>
  <si>
    <t>PRESTAÇÃO DE SERVIÇO DE MANUTENÇÃO CORRETIVA, COM FORNECIMENTO DE PEÇA, PARA CARDIOVERSOR LIFEMED, MODELO LIFESHOCK</t>
  </si>
  <si>
    <t>PRESTAÇÃO DE SERVIÇO DE MANUTENCAO CORRETIVA DE MESA CIRURGICA, BARFAB, COM FORNECIMENTO DE PEÇAS</t>
  </si>
  <si>
    <t>2023-DL07W</t>
  </si>
  <si>
    <t>CONTRATO DE PRESTAÇÃO DE SERVIÇOS
DE CONSULTORIA TÉCNICA E ESTUDOS
FINANCEIROS PARA A ELABORAÇÃO
DE DOCUMENTO DE PRECIFICAÇÃO E
POSTERIOR IMPLANTAÇÃO DA GESTÃO
DE CUSTOS PARA OS HOSPITAIS SOB
ADMINISTRAÇÃO DA FUNDAÇÃO INOVA
CAPIXABA</t>
  </si>
  <si>
    <t>E</t>
  </si>
  <si>
    <t>CONTRATOS FORMALIZADOS COM A FUNDAÇÃO iNOVA CAPIXABA</t>
  </si>
  <si>
    <t>CONTRATO DE GESTÃO FUNDACIONAL</t>
  </si>
  <si>
    <t>NUMERO DO CONTRATO DE GESTÃO FUNDACIONAL</t>
  </si>
  <si>
    <t>CONTRATADA</t>
  </si>
  <si>
    <t>FISCAL / GESTOR DO CONTRATO</t>
  </si>
  <si>
    <t>FUNDAÇÃO
ESTADUAL DE INOVAÇÃO EM SAÚDE – iNOVA CAPIXABA</t>
  </si>
  <si>
    <t>36.901.264/0002-44</t>
  </si>
  <si>
    <t>PRESTAÇÃO DE SERVIÇOS DE ASSISTÊNCIA À SAÚDE DA POPULAÇÃO
DO ESTADO E DE OUTROS SERVIÇOS
CONDIZENTES COM SUAS FINALIDADES
E COMPETÊNCIAS DO HOSPITAL DR.
BENICIO TAVARES PEREIRA -
HOSPITAL ESTADUAL CENTRAL - HEC</t>
  </si>
  <si>
    <t>DISPENSA DE LICITAÇÃO</t>
  </si>
  <si>
    <t>https://drive.google.com/file/d/1yM7Nx63gWU7eWM7mnweugKNYvmkge6Ah/view?usp=sharing</t>
  </si>
  <si>
    <t>https://drive.google.com/file/d/1kP9Jq-MRFQpSMuVPeAeISbN7Pnskof2a/view?usp=sharing</t>
  </si>
  <si>
    <t>https://drive.google.com/file/d/1iRx06cueRcpOh-823YtFaEhHYZ-y77WR/view?usp=sharing</t>
  </si>
  <si>
    <t>https://drive.google.com/file/d/1IJi3SgqN6yaUpBbnU1KC9traiHELElC_/view?usp=sharing</t>
  </si>
  <si>
    <t>2º TERMO DE APOSTILAMENTO</t>
  </si>
  <si>
    <t>https://drive.google.com/file/d/1Guifj_gMbVLhctvz8qrH-rcl9IWkca3L/view?usp=sharing</t>
  </si>
  <si>
    <t>https://drive.google.com/file/d/1l1C4tjoPuWbZ8Uo-yqeYFl7tBbXRNq9V/view?usp=sharing</t>
  </si>
  <si>
    <t>3º TERMO DE APOSTILAMENTO</t>
  </si>
  <si>
    <t>https://drive.google.com/file/d/1jUCU4LTO18TG_LoOgK1Ir2x2v51n6KQ_/view?usp=sharing</t>
  </si>
  <si>
    <t>1º/02/2022</t>
  </si>
  <si>
    <t>4º TERMO ADITIVO</t>
  </si>
  <si>
    <t>https://drive.google.com/file/d/1tMNegkDRWxm7FcSbVBTbJeVehic61zlT/view?usp=sharing</t>
  </si>
  <si>
    <t>5º TERMO ADITIVO</t>
  </si>
  <si>
    <t>https://drive.google.com/file/d/1_ddQVbERuRvUn1f6ZRfSyrvt_BaPLWzn/view?usp=share_link </t>
  </si>
  <si>
    <t>6º TERMO ADITIVO</t>
  </si>
  <si>
    <t>https://drive.google.com/file/d/19IilN-eO8RD8UBdq9aR8x81MUL2tJlfd/view?usp=share_link</t>
  </si>
  <si>
    <t>7º TERMO ADITIVO</t>
  </si>
  <si>
    <t>https://drive.google.com/file/d/1BYJrSoXP-KvEw50B1pl6k4Cq1BXOfyyd/view?usp=share_link</t>
  </si>
  <si>
    <t>8º TERMO ADITIVO</t>
  </si>
  <si>
    <t xml:space="preserve">https://drive.google.com/file/d/1X6aATKdiiCe_IK9Cx1Qm9bF4CW4zlYJL/view?usp=share_link </t>
  </si>
  <si>
    <t>9º TERMO ADITIVO</t>
  </si>
  <si>
    <t xml:space="preserve">https://drive.google.com/file/d/1-VNFM1AK59zRlVU8Wv4rwWu4PBDT_Gal/view?usp=share_link </t>
  </si>
  <si>
    <t>10º TERMO ADITIVO</t>
  </si>
  <si>
    <t xml:space="preserve">https://drive.google.com/file/d/1_I7IbCGdnwcOA188StvNK6hLDadjpnyU/view?usp=share_link </t>
  </si>
  <si>
    <t xml:space="preserve"> 2021-GW9L9</t>
  </si>
  <si>
    <t>HGL</t>
  </si>
  <si>
    <t>FUNDAÇÃO ESTADUAL DE
INOVAÇÃO EM SAÚDE - iNOVA CAPIXABA</t>
  </si>
  <si>
    <t>36.901.264/0001-63</t>
  </si>
  <si>
    <t>Contratação do gerenciamento e da execução de ações e serviços de saúde no âmbito da própria atenção à Saúde do Estado do Espírito Santo e de outros serviços condizentes com as finalidades e competências legais</t>
  </si>
  <si>
    <t>Dispensa/ inexigibilidade
nos termos do art. 26 da lei 8.666/93</t>
  </si>
  <si>
    <t>https://drive.google.com/file/d/1UKmFjLQRZQs7lrihdSBmribKMGCtDnW1/view?usp=sharing</t>
  </si>
  <si>
    <t>Nº003/2020</t>
  </si>
  <si>
    <t>Nº001/2022</t>
  </si>
  <si>
    <t>CONTRATAÇÃO DO GERENCIAMENTO E DA EXECUÇÃO DE AÇÕES E SERVIÇOS DE SAÚDE NO ÂMBITO DA PRÓPRIA ATENÇÃO À SAÚDE DO ESTADO DO ESPÍRITO SANTO E DE OUTROS SERVIÇOS CONDIZENTES COM AS FINALIDADES E COMPETÊNCIAS LEGAISO CONTRATO DEVERÁ SE ENCONTRAR EM VIGOR</t>
  </si>
  <si>
    <t>TERMOS DE COOPERAÇÃO/CONTRATOS/CONVÊNIOS NA ÁREA DE ENSINO FORMALIZADOS COM A FUNDAÇÃO iNOVA CAPIXABA</t>
  </si>
  <si>
    <t>INSTRUMENTO</t>
  </si>
  <si>
    <t>DATA DA ASSINATURA</t>
  </si>
  <si>
    <t>TERMO PARA REALIZAÇÃO DE ESTUDO CLÍNICO RESILIENT EXTEND-IV</t>
  </si>
  <si>
    <t>2021-DSWNT</t>
  </si>
  <si>
    <t>ASSOCIAÇÃO HOSPITALAR  MOINHOS DE VENTO</t>
  </si>
  <si>
    <t>92.685.833/0001-51</t>
  </si>
  <si>
    <t>REALIZAÇÃO DE ESTUDO CLÍNICO RESILIENT EXTEND-IV, ENTRE A FUNDAÇÃO INOVA CAPIXABA, COMO “CENTRO PARTICIPANTE” E A ASSOCIAÇÃO HOSPITALAR MOINHOS DE VENTO, QUE FIGURA COMO “CENTRO COORDENADOR”</t>
  </si>
  <si>
    <t>A patrocinadora pagará o valor de R$ 3.000,00 por cada paciente/participante devidamente incluído no Estudo</t>
  </si>
  <si>
    <t>https://drive.google.com/file/d/1Z-bbj9UeaUh74AxSdcY-Wly3uvxAMnPY/view?usp=sharing</t>
  </si>
  <si>
    <t>TERMO PARA REALIZAÇÃO DE ESTUDO CLÍNICO RESILIENT DIRECT-TNK</t>
  </si>
  <si>
    <t>2021-9D483</t>
  </si>
  <si>
    <t>REALIZAÇÃO DE ESTUDO CLÍNICO RESILIENT EXTEND TNK, ENTRE A FUNDAÇÃO INOVA CAPIXABA, COMO “CENTRO PARTICIPANTE” E A ASSOCIAÇÃO HOSPITALAR MOINHOS DE VENTO, QUE FIGURA COMO “CENTRO COORDENADOR”</t>
  </si>
  <si>
    <t>https://drive.google.com/file/d/1_Uk4un-c7tjKGZygtKc7GKz62fC0gAjY/view?usp=sharing</t>
  </si>
  <si>
    <t>CONTRATO DE INVESTIGAÇÃO CLÍNICA</t>
  </si>
  <si>
    <t>2021-RQ638</t>
  </si>
  <si>
    <t>PHILIPS MEDICAL SYSTEMS NEDERLAND B.V.</t>
  </si>
  <si>
    <t>01/12/202021</t>
  </si>
  <si>
    <t>Expira após a conclusão da Investigação Clínica ou
entrega de todos os produtos listados no Anexo
pertinente, o que ocorrer mais tarde,</t>
  </si>
  <si>
    <t>A patrocinadora pagará o valor de $ 2.000,00 (dois mil dólares) de taxa inicial e $ 700,00 (setecentos dólares) por cada paciente/participante devidamente incluído no Estudo</t>
  </si>
  <si>
    <t>https://drive.google.com/file/d/1jHmRfLgb0wQN4Bwl1bSXpNph3EaR4eXY/view?usp=sharing</t>
  </si>
  <si>
    <t>CONVÊNIO DE COOPERAÇÃO E INTERCÂMBIO CIENTÍFICO, CULTURAL E TECNOLÓGICO</t>
  </si>
  <si>
    <t>2022-VXHV8</t>
  </si>
  <si>
    <t>EMPRESA BRASILEIRA DE ENSINO, PESQUISA E EXTENSÃO S/A – MULTIVIX</t>
  </si>
  <si>
    <t>1.936.248/0001-21</t>
  </si>
  <si>
    <t>COOPERAÇÃO EDUCACIONAL ENTRE AS PARTES, DE MODO QUE OS COLABORADORES DA FUNDAÇÃO ESTADUAL DE INOVAÇÃO EM SAÚDE – INOVA CAPIXABA E SEUS DEPENDENTES DIRETOS POSSAM VIR A TER DESCONTO SOBRE O VALOR DOS SERVIÇOS EDUCACIONAIS DE ENSINO SUPERIOR, NO QUE TANGE A GRADUAÇÃO (EXCETO MEDICINA, ODONTOLOGIA E MEDICINA VETERINÁRIA) E PÓS-GRADUAÇÃO (DE ACORDO COM A CAMPANHA VIGENTE) OFERTADAS PELA MULTIVIX</t>
  </si>
  <si>
    <t>Vigente</t>
  </si>
  <si>
    <t>https://drive.google.com/file/d/1yH6sJBNOXDPUWcFCC7TQF7gY5CGTvQxa/view?usp=sharing</t>
  </si>
  <si>
    <t>TERMO DE COOPERAÇÃO</t>
  </si>
  <si>
    <t>2022-QFTBF</t>
  </si>
  <si>
    <t>Instituto Capixaba de Ensino, Pesquisa e Inovação em Saúde - ICEPI</t>
  </si>
  <si>
    <t>27.080.605/0025-63</t>
  </si>
  <si>
    <t>TERMO DE COOPERAÇÃO QUE FIRMAM O INSTITUTO CAPIXABA DE ENSINO PESQUISA E INOVAÇÃO EM SAÚDE -ICEPI/SESA E A FUNDAÇÃO INOVA CAPIXABA PARA COOPERAÇÃO MÚTUA E O INTERCÂMBIO TÉCNICO CIENTÍFICO ENTRE AS PARTES COM VISTAS AO DESENVOLVIMENTO DE PROGRAMAS, PROJETOS E ATIVIDADES VOLTADAS À FORMAÇÃO DE RECURSOS HUMANOS NO SISTEMA ÚNICO DE SAÚDE E AO DESENVOLVIMENTO DO ENSINO, PESQUISA, EXTENSÃO E INOVAÇÃO EM SAÚDE</t>
  </si>
  <si>
    <t>20/04/2022 - Publicação DIO</t>
  </si>
  <si>
    <t>https://drive.google.com/file/d/1VOYEeX0TWxqweMCbYyKxpVCZL5sitoMO/view?usp=sharing</t>
  </si>
  <si>
    <t>PLANO DE TRABALHO DO PROGRAMA DE RESIDÊNCIA EM NEUROCIRURGIA</t>
  </si>
  <si>
    <t>https://drive.google.com/file/d/1oIEUpzXt5Dvuq4Czs7k1ONbjQVQeKy5I/view?usp=sharing</t>
  </si>
  <si>
    <t>TERMO DE CONVÊNIO ENTRE SEGEX/UVV/ON e iNOVA CAPIXABA Nº 0001/2022</t>
  </si>
  <si>
    <t>2022-QFZP4</t>
  </si>
  <si>
    <t>SOCIEDADE EDUCAÇÃO E GESTÃO DE EXCELÊNCIA VILA VELHA LTDA (UNIVERSIDADE DE VILA VELHA)</t>
  </si>
  <si>
    <t>37.745.762/0001-27</t>
  </si>
  <si>
    <t>CONCESSÃO, OPERACIONALIZAÇÃO E EXECUÇÃO DE PROGRAMAS DE ESTÁGIO</t>
  </si>
  <si>
    <t>https://drive.google.com/file/d/10ooVz69U6jUiWtXagKOXancxdwwSlRCu/view?usp=sharing</t>
  </si>
  <si>
    <t>PLANO DE TRABALHO DO ESTÁGIO DE MEDICINA NO HABF</t>
  </si>
  <si>
    <t>A SEGEX pagará contrapartida financeira de R$ 482.328,00.</t>
  </si>
  <si>
    <t>https://drive.google.com/file/d/1RFTrw1OxEv5xZucm4RZ4s9IMKTGgELit/view?usp=sharing</t>
  </si>
  <si>
    <t>TERMO DE CONVÊNIO ENTRE SEGEX/UVV/ON e iNOVA CAPIXABA Nº 0001/2023</t>
  </si>
  <si>
    <t>CONVENIO DE PARCERIA MÚTUA</t>
  </si>
  <si>
    <t>RELAÇÃO DOS CONTRATOS iNOVA CAPIXABA 2020 (GERAL)</t>
  </si>
  <si>
    <t>RELAÇÃO DOS CONTRATOS iNOVA CAPIXABA 2022 (GERAL)</t>
  </si>
  <si>
    <t>RELAÇÃO DOS CONTRATOS iNOVA CAPIXABA 2021 (GERAL)</t>
  </si>
  <si>
    <t>RELAÇÃO DOS CONTRATOS iNOVA CAPIXABA 2023 (GERAL)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</si>
</sst>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6" formatCode="_-[$R$-416]\ * #,##0.000000000000_-;\-[$R$-416]\ * #,##0.000000000000_-;_-[$R$-416]\ * &quot;-&quot;??_-;_-@_-"/>
    <numFmt numFmtId="168" formatCode="_-&quot;R$&quot;\ * #,##0.00000000_-;\-&quot;R$&quot;\ * #,##0.00000000_-;_-&quot;R$&quot;\ * &quot;-&quot;??_-;_-@_-"/>
    <numFmt numFmtId="169" formatCode="_-&quot;R$&quot;\ * #,##0.000000000_-;\-&quot;R$&quot;\ * #,##0.000000000_-;_-&quot;R$&quot;\ * &quot;-&quot;??_-;_-@_-"/>
    <numFmt numFmtId="170" formatCode="_-* #,##0_-;\-* #,##0_-;_-* &quot;-&quot;??_-;_-@_-"/>
    <numFmt numFmtId="172" formatCode="&quot;R$&quot;\ #,##0.00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5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25"/>
      <color rgb="FF00589A"/>
      <name val="Calibri"/>
      <family val="2"/>
      <scheme val="minor"/>
    </font>
    <font>
      <b/>
      <u/>
      <sz val="20"/>
      <color rgb="FF00589A"/>
      <name val="Calibri"/>
      <family val="2"/>
      <scheme val="minor"/>
    </font>
    <font>
      <u/>
      <sz val="11"/>
      <color rgb="FF00589A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20B3A"/>
        <bgColor indexed="64"/>
      </patternFill>
    </fill>
    <fill>
      <patternFill patternType="solid">
        <fgColor theme="4" tint="0.79995117038483843"/>
        <bgColor rgb="FFFFCCCC"/>
      </patternFill>
    </fill>
    <fill>
      <patternFill patternType="solid">
        <fgColor rgb="FF002060"/>
        <bgColor indexed="64"/>
      </patternFill>
    </fill>
    <fill>
      <patternFill patternType="solid">
        <fgColor rgb="FF7C2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30F4D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3" borderId="0" applyNumberFormat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/>
    <xf numFmtId="166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quotePrefix="1" applyFont="1" applyAlignme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68" fontId="9" fillId="0" borderId="0" xfId="3" applyNumberFormat="1" applyFont="1" applyAlignment="1">
      <alignment vertical="center"/>
    </xf>
    <xf numFmtId="44" fontId="5" fillId="0" borderId="0" xfId="3" applyFont="1" applyAlignment="1">
      <alignment vertical="center"/>
    </xf>
    <xf numFmtId="169" fontId="0" fillId="0" borderId="0" xfId="3" applyNumberFormat="1" applyFont="1" applyAlignment="1">
      <alignment vertical="center"/>
    </xf>
    <xf numFmtId="169" fontId="5" fillId="0" borderId="0" xfId="3" applyNumberFormat="1" applyFont="1" applyAlignment="1">
      <alignment vertical="center"/>
    </xf>
    <xf numFmtId="44" fontId="8" fillId="0" borderId="0" xfId="3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5" fillId="0" borderId="0" xfId="3" applyNumberFormat="1" applyFont="1" applyAlignment="1">
      <alignment vertical="center"/>
    </xf>
    <xf numFmtId="0" fontId="5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172" fontId="0" fillId="0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14" fontId="2" fillId="8" borderId="2" xfId="0" applyNumberFormat="1" applyFont="1" applyFill="1" applyBorder="1" applyAlignment="1">
      <alignment horizontal="center" vertical="center" wrapText="1"/>
    </xf>
    <xf numFmtId="172" fontId="2" fillId="8" borderId="2" xfId="0" applyNumberFormat="1" applyFont="1" applyFill="1" applyBorder="1" applyAlignment="1">
      <alignment horizontal="center" vertical="center" wrapText="1"/>
    </xf>
    <xf numFmtId="170" fontId="4" fillId="0" borderId="1" xfId="4" applyNumberFormat="1" applyFont="1" applyBorder="1" applyAlignment="1">
      <alignment horizontal="center" vertical="center" wrapText="1"/>
    </xf>
    <xf numFmtId="172" fontId="2" fillId="0" borderId="2" xfId="3" applyNumberFormat="1" applyFont="1" applyFill="1" applyBorder="1" applyAlignment="1">
      <alignment horizontal="center" vertical="center" wrapText="1"/>
    </xf>
    <xf numFmtId="14" fontId="0" fillId="8" borderId="2" xfId="0" applyNumberFormat="1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172" fontId="0" fillId="0" borderId="2" xfId="0" applyNumberFormat="1" applyFont="1" applyBorder="1" applyAlignment="1">
      <alignment horizontal="center" vertical="center" wrapText="1"/>
    </xf>
    <xf numFmtId="44" fontId="2" fillId="0" borderId="2" xfId="3" applyFont="1" applyBorder="1" applyAlignment="1">
      <alignment horizontal="center" vertical="center" wrapText="1"/>
    </xf>
    <xf numFmtId="44" fontId="2" fillId="0" borderId="2" xfId="3" applyFont="1" applyFill="1" applyBorder="1" applyAlignment="1">
      <alignment horizontal="center" vertical="center" wrapText="1"/>
    </xf>
    <xf numFmtId="172" fontId="2" fillId="0" borderId="2" xfId="0" applyNumberFormat="1" applyFont="1" applyBorder="1" applyAlignment="1">
      <alignment horizontal="center" vertical="center" wrapText="1"/>
    </xf>
    <xf numFmtId="8" fontId="2" fillId="0" borderId="2" xfId="3" applyNumberFormat="1" applyFont="1" applyFill="1" applyBorder="1" applyAlignment="1">
      <alignment horizontal="center" vertical="center" wrapText="1"/>
    </xf>
    <xf numFmtId="172" fontId="0" fillId="0" borderId="2" xfId="3" applyNumberFormat="1" applyFont="1" applyBorder="1" applyAlignment="1">
      <alignment horizontal="center" vertical="center" wrapText="1"/>
    </xf>
    <xf numFmtId="172" fontId="0" fillId="8" borderId="2" xfId="3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Continuous" vertical="center" wrapText="1"/>
    </xf>
    <xf numFmtId="14" fontId="0" fillId="0" borderId="2" xfId="0" applyNumberFormat="1" applyFont="1" applyBorder="1" applyAlignment="1">
      <alignment horizontal="centerContinuous"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72" fontId="0" fillId="0" borderId="0" xfId="0" applyNumberFormat="1" applyAlignment="1">
      <alignment vertical="center" wrapText="1"/>
    </xf>
    <xf numFmtId="0" fontId="19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44" fontId="8" fillId="0" borderId="0" xfId="3" applyFont="1" applyAlignment="1">
      <alignment vertical="center" wrapText="1"/>
    </xf>
    <xf numFmtId="0" fontId="5" fillId="0" borderId="0" xfId="3" applyNumberFormat="1" applyFont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14" fontId="5" fillId="0" borderId="0" xfId="0" applyNumberFormat="1" applyFont="1" applyAlignment="1">
      <alignment wrapText="1"/>
    </xf>
    <xf numFmtId="14" fontId="0" fillId="0" borderId="0" xfId="0" applyNumberFormat="1" applyAlignment="1">
      <alignment vertical="center" wrapText="1"/>
    </xf>
    <xf numFmtId="164" fontId="8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14" fontId="5" fillId="0" borderId="0" xfId="0" applyNumberFormat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vertical="center" wrapText="1"/>
    </xf>
    <xf numFmtId="0" fontId="5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Alignment="1">
      <alignment horizontal="center" vertical="center" wrapText="1"/>
    </xf>
    <xf numFmtId="168" fontId="9" fillId="0" borderId="0" xfId="3" applyNumberFormat="1" applyFont="1" applyAlignment="1">
      <alignment vertical="center" wrapText="1"/>
    </xf>
    <xf numFmtId="14" fontId="9" fillId="0" borderId="0" xfId="3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9" fontId="0" fillId="0" borderId="0" xfId="3" applyNumberFormat="1" applyFont="1" applyAlignment="1">
      <alignment vertical="center" wrapText="1"/>
    </xf>
    <xf numFmtId="169" fontId="5" fillId="0" borderId="0" xfId="3" applyNumberFormat="1" applyFont="1" applyAlignment="1">
      <alignment vertical="center" wrapText="1"/>
    </xf>
    <xf numFmtId="172" fontId="0" fillId="0" borderId="2" xfId="3" applyNumberFormat="1" applyFont="1" applyFill="1" applyBorder="1" applyAlignment="1">
      <alignment horizontal="center" vertical="center" wrapText="1"/>
    </xf>
    <xf numFmtId="8" fontId="0" fillId="0" borderId="2" xfId="0" applyNumberFormat="1" applyFont="1" applyBorder="1" applyAlignment="1">
      <alignment horizontal="center" vertical="center" wrapText="1"/>
    </xf>
    <xf numFmtId="44" fontId="0" fillId="0" borderId="2" xfId="3" applyFont="1" applyBorder="1" applyAlignment="1">
      <alignment horizontal="center" vertical="center" wrapText="1"/>
    </xf>
    <xf numFmtId="44" fontId="0" fillId="0" borderId="2" xfId="3" applyFont="1" applyFill="1" applyBorder="1" applyAlignment="1">
      <alignment horizontal="center" vertical="center" wrapText="1"/>
    </xf>
    <xf numFmtId="170" fontId="0" fillId="0" borderId="2" xfId="4" applyNumberFormat="1" applyFont="1" applyBorder="1" applyAlignment="1">
      <alignment horizontal="center" vertical="center" wrapText="1"/>
    </xf>
    <xf numFmtId="170" fontId="2" fillId="0" borderId="2" xfId="4" applyNumberFormat="1" applyFont="1" applyBorder="1" applyAlignment="1">
      <alignment horizontal="center" vertical="center" wrapText="1"/>
    </xf>
    <xf numFmtId="14" fontId="0" fillId="0" borderId="2" xfId="4" applyNumberFormat="1" applyFont="1" applyBorder="1" applyAlignment="1">
      <alignment horizontal="center" vertical="center" wrapText="1"/>
    </xf>
    <xf numFmtId="172" fontId="0" fillId="0" borderId="2" xfId="4" applyNumberFormat="1" applyFont="1" applyBorder="1" applyAlignment="1">
      <alignment horizontal="center" vertical="center" wrapText="1"/>
    </xf>
    <xf numFmtId="170" fontId="0" fillId="0" borderId="2" xfId="4" applyNumberFormat="1" applyFont="1" applyFill="1" applyBorder="1" applyAlignment="1">
      <alignment horizontal="center" vertical="center" wrapText="1"/>
    </xf>
    <xf numFmtId="170" fontId="2" fillId="0" borderId="2" xfId="4" applyNumberFormat="1" applyFont="1" applyFill="1" applyBorder="1" applyAlignment="1">
      <alignment horizontal="center" vertical="center" wrapText="1"/>
    </xf>
    <xf numFmtId="14" fontId="0" fillId="0" borderId="2" xfId="4" applyNumberFormat="1" applyFont="1" applyFill="1" applyBorder="1" applyAlignment="1">
      <alignment horizontal="center" vertical="center" wrapText="1"/>
    </xf>
    <xf numFmtId="172" fontId="0" fillId="0" borderId="2" xfId="4" applyNumberFormat="1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8" fontId="0" fillId="0" borderId="2" xfId="3" applyNumberFormat="1" applyFont="1" applyBorder="1" applyAlignment="1">
      <alignment horizontal="center" vertical="center" wrapText="1"/>
    </xf>
    <xf numFmtId="44" fontId="0" fillId="0" borderId="2" xfId="5" applyFont="1" applyBorder="1" applyAlignment="1">
      <alignment horizontal="center" vertical="center" wrapText="1"/>
    </xf>
    <xf numFmtId="0" fontId="6" fillId="2" borderId="4" xfId="0" applyFont="1" applyFill="1" applyBorder="1" applyAlignment="1" applyProtection="1">
      <alignment horizontal="centerContinuous" vertical="center"/>
      <protection locked="0"/>
    </xf>
    <xf numFmtId="0" fontId="6" fillId="2" borderId="3" xfId="0" applyFont="1" applyFill="1" applyBorder="1" applyAlignment="1" applyProtection="1">
      <alignment horizontal="centerContinuous" vertical="center"/>
      <protection locked="0"/>
    </xf>
    <xf numFmtId="0" fontId="6" fillId="2" borderId="5" xfId="0" applyFont="1" applyFill="1" applyBorder="1" applyAlignment="1" applyProtection="1">
      <alignment horizontal="centerContinuous" vertical="center"/>
      <protection locked="0"/>
    </xf>
    <xf numFmtId="0" fontId="13" fillId="4" borderId="6" xfId="0" applyFont="1" applyFill="1" applyBorder="1" applyAlignment="1">
      <alignment vertical="center" wrapText="1"/>
    </xf>
    <xf numFmtId="0" fontId="13" fillId="4" borderId="2" xfId="0" applyFont="1" applyFill="1" applyBorder="1" applyAlignment="1">
      <alignment vertical="center" wrapText="1"/>
    </xf>
    <xf numFmtId="0" fontId="13" fillId="4" borderId="7" xfId="0" applyFont="1" applyFill="1" applyBorder="1" applyAlignment="1">
      <alignment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9" fillId="0" borderId="7" xfId="1" applyNumberFormat="1" applyFont="1" applyBorder="1" applyAlignment="1" applyProtection="1">
      <alignment horizontal="center" vertical="center" wrapText="1"/>
    </xf>
    <xf numFmtId="170" fontId="2" fillId="0" borderId="6" xfId="4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4" fontId="0" fillId="0" borderId="9" xfId="0" applyNumberFormat="1" applyFont="1" applyBorder="1" applyAlignment="1">
      <alignment horizontal="center" vertical="center" wrapText="1"/>
    </xf>
    <xf numFmtId="172" fontId="0" fillId="0" borderId="9" xfId="0" applyNumberFormat="1" applyFont="1" applyBorder="1" applyAlignment="1">
      <alignment horizontal="center" vertical="center" wrapText="1"/>
    </xf>
    <xf numFmtId="0" fontId="19" fillId="0" borderId="10" xfId="1" applyNumberFormat="1" applyFont="1" applyBorder="1" applyAlignment="1" applyProtection="1">
      <alignment horizontal="center" vertical="center" wrapText="1"/>
    </xf>
    <xf numFmtId="170" fontId="0" fillId="0" borderId="6" xfId="4" applyNumberFormat="1" applyFont="1" applyFill="1" applyBorder="1" applyAlignment="1">
      <alignment horizontal="center" vertical="center" wrapText="1"/>
    </xf>
    <xf numFmtId="0" fontId="0" fillId="8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vertical="center" wrapText="1"/>
    </xf>
    <xf numFmtId="172" fontId="0" fillId="0" borderId="9" xfId="3" applyNumberFormat="1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0" fontId="0" fillId="0" borderId="6" xfId="4" applyNumberFormat="1" applyFont="1" applyBorder="1" applyAlignment="1">
      <alignment horizontal="center" vertical="center" wrapText="1"/>
    </xf>
    <xf numFmtId="170" fontId="0" fillId="0" borderId="8" xfId="4" applyNumberFormat="1" applyFont="1" applyFill="1" applyBorder="1" applyAlignment="1">
      <alignment horizontal="center" vertical="center" wrapText="1"/>
    </xf>
    <xf numFmtId="172" fontId="0" fillId="0" borderId="9" xfId="3" applyNumberFormat="1" applyFont="1" applyBorder="1" applyAlignment="1">
      <alignment horizontal="center" vertical="center" wrapText="1"/>
    </xf>
    <xf numFmtId="44" fontId="0" fillId="0" borderId="9" xfId="3" applyFont="1" applyBorder="1" applyAlignment="1">
      <alignment horizontal="center" vertical="center" wrapText="1"/>
    </xf>
    <xf numFmtId="49" fontId="2" fillId="8" borderId="8" xfId="0" applyNumberFormat="1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14" fontId="2" fillId="8" borderId="9" xfId="0" applyNumberFormat="1" applyFont="1" applyFill="1" applyBorder="1" applyAlignment="1">
      <alignment horizontal="center" vertical="center" wrapText="1"/>
    </xf>
    <xf numFmtId="172" fontId="2" fillId="8" borderId="9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 wrapText="1"/>
    </xf>
    <xf numFmtId="8" fontId="2" fillId="0" borderId="9" xfId="3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Continuous" vertical="center" wrapText="1"/>
    </xf>
    <xf numFmtId="0" fontId="7" fillId="7" borderId="2" xfId="0" applyFont="1" applyFill="1" applyBorder="1" applyAlignment="1">
      <alignment horizontal="centerContinuous" vertical="center" wrapText="1"/>
    </xf>
    <xf numFmtId="0" fontId="7" fillId="7" borderId="7" xfId="0" applyFont="1" applyFill="1" applyBorder="1" applyAlignment="1">
      <alignment horizontal="centerContinuous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Continuous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7" borderId="7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 applyProtection="1">
      <alignment horizontal="centerContinuous" vertical="center" wrapText="1"/>
      <protection locked="0"/>
    </xf>
    <xf numFmtId="0" fontId="6" fillId="2" borderId="3" xfId="0" applyFont="1" applyFill="1" applyBorder="1" applyAlignment="1" applyProtection="1">
      <alignment horizontal="centerContinuous" vertical="center" wrapText="1"/>
      <protection locked="0"/>
    </xf>
    <xf numFmtId="14" fontId="6" fillId="2" borderId="3" xfId="0" applyNumberFormat="1" applyFont="1" applyFill="1" applyBorder="1" applyAlignment="1" applyProtection="1">
      <alignment horizontal="centerContinuous" vertical="center" wrapText="1"/>
      <protection locked="0"/>
    </xf>
    <xf numFmtId="172" fontId="6" fillId="2" borderId="3" xfId="0" applyNumberFormat="1" applyFont="1" applyFill="1" applyBorder="1" applyAlignment="1" applyProtection="1">
      <alignment horizontal="centerContinuous" vertical="center" wrapText="1"/>
      <protection locked="0"/>
    </xf>
    <xf numFmtId="0" fontId="17" fillId="2" borderId="5" xfId="0" applyFont="1" applyFill="1" applyBorder="1" applyAlignment="1" applyProtection="1">
      <alignment horizontal="centerContinuous" vertical="center" wrapText="1"/>
      <protection locked="0"/>
    </xf>
    <xf numFmtId="0" fontId="11" fillId="7" borderId="6" xfId="0" applyFont="1" applyFill="1" applyBorder="1" applyAlignment="1" applyProtection="1">
      <alignment horizontal="centerContinuous" vertical="center" wrapText="1"/>
      <protection locked="0"/>
    </xf>
    <xf numFmtId="0" fontId="11" fillId="7" borderId="2" xfId="0" applyFont="1" applyFill="1" applyBorder="1" applyAlignment="1" applyProtection="1">
      <alignment horizontal="centerContinuous" vertical="center" wrapText="1"/>
      <protection locked="0"/>
    </xf>
    <xf numFmtId="0" fontId="14" fillId="7" borderId="2" xfId="0" applyFont="1" applyFill="1" applyBorder="1" applyAlignment="1" applyProtection="1">
      <alignment horizontal="centerContinuous" vertical="center" wrapText="1"/>
      <protection locked="0"/>
    </xf>
    <xf numFmtId="14" fontId="11" fillId="7" borderId="2" xfId="0" applyNumberFormat="1" applyFont="1" applyFill="1" applyBorder="1" applyAlignment="1" applyProtection="1">
      <alignment horizontal="centerContinuous" vertical="center" wrapText="1"/>
      <protection locked="0"/>
    </xf>
    <xf numFmtId="172" fontId="11" fillId="7" borderId="2" xfId="0" applyNumberFormat="1" applyFont="1" applyFill="1" applyBorder="1" applyAlignment="1" applyProtection="1">
      <alignment horizontal="centerContinuous" vertical="center" wrapText="1"/>
      <protection locked="0"/>
    </xf>
    <xf numFmtId="0" fontId="18" fillId="7" borderId="7" xfId="0" applyFont="1" applyFill="1" applyBorder="1" applyAlignment="1" applyProtection="1">
      <alignment horizontal="centerContinuous" vertical="center" wrapText="1"/>
      <protection locked="0"/>
    </xf>
    <xf numFmtId="49" fontId="2" fillId="8" borderId="6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11" fillId="7" borderId="6" xfId="0" applyFont="1" applyFill="1" applyBorder="1" applyAlignment="1">
      <alignment horizontal="centerContinuous" vertical="center" wrapText="1"/>
    </xf>
    <xf numFmtId="14" fontId="10" fillId="5" borderId="2" xfId="0" applyNumberFormat="1" applyFont="1" applyFill="1" applyBorder="1" applyAlignment="1">
      <alignment horizontal="center" vertical="center" wrapText="1"/>
    </xf>
    <xf numFmtId="172" fontId="10" fillId="5" borderId="2" xfId="0" applyNumberFormat="1" applyFont="1" applyFill="1" applyBorder="1" applyAlignment="1">
      <alignment horizontal="center" vertical="center" wrapText="1"/>
    </xf>
    <xf numFmtId="0" fontId="10" fillId="7" borderId="2" xfId="0" applyFont="1" applyFill="1" applyBorder="1" applyAlignment="1" applyProtection="1">
      <alignment horizontal="centerContinuous" vertical="center" wrapText="1"/>
      <protection locked="0"/>
    </xf>
    <xf numFmtId="0" fontId="10" fillId="7" borderId="7" xfId="0" applyFont="1" applyFill="1" applyBorder="1" applyAlignment="1" applyProtection="1">
      <alignment horizontal="centerContinuous" vertical="center" wrapText="1"/>
      <protection locked="0"/>
    </xf>
    <xf numFmtId="14" fontId="2" fillId="0" borderId="9" xfId="0" applyNumberFormat="1" applyFont="1" applyBorder="1" applyAlignment="1">
      <alignment horizontal="centerContinuous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</cellXfs>
  <cellStyles count="6">
    <cellStyle name="20% - Ênfase1 2" xfId="2"/>
    <cellStyle name="Hiperlink" xfId="1" builtinId="8"/>
    <cellStyle name="Moeda" xfId="3" builtinId="4"/>
    <cellStyle name="Moeda 2 2" xfId="5"/>
    <cellStyle name="Normal" xfId="0" builtinId="0"/>
    <cellStyle name="Vírgula" xfId="4" builtinId="3"/>
  </cellStyles>
  <dxfs count="513"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7C244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font>
        <b val="0"/>
        <i val="0"/>
        <strike val="0"/>
        <outline val="0"/>
        <shadow val="0"/>
        <u/>
        <vertAlign val="baseline"/>
        <sz val="11"/>
        <color rgb="FF00589A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numFmt numFmtId="172" formatCode="&quot;R$&quot;\ #,##0.00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numFmt numFmtId="19" formatCode="dd/mm/yyyy"/>
      <alignment horizontal="left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</border>
      <protection locked="1" hidden="0"/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hair">
          <color auto="1"/>
        </right>
        <top style="thin">
          <color auto="1"/>
        </top>
        <bottom style="thin">
          <color auto="1"/>
        </bottom>
      </border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00B050"/>
      </font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00B050"/>
      </font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00B050"/>
      </font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7C2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7C2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/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/>
        <vertAlign val="baseline"/>
        <sz val="10"/>
        <color rgb="FF00589A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/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numFmt numFmtId="172" formatCode="&quot;R$&quot;\ 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  <protection locked="1" hidden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numFmt numFmtId="170" formatCode="_-* #,##0_-;\-* #,##0_-;_-* &quot;-&quot;??_-;_-@_-"/>
      <alignment horizontal="center" vertical="center" textRotation="0" wrapText="1" indent="0" justifyLastLine="0" shrinkToFit="0" readingOrder="0"/>
      <border diagonalUp="0" diagonalDown="0">
        <left/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7C2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/>
        <vertAlign val="baseline"/>
        <sz val="12"/>
        <color rgb="FF00589A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/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172" formatCode="&quot;R$&quot;\ #,##0.00"/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19" formatCode="dd/mm/yyyy"/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7C2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/>
        <vertAlign val="baseline"/>
        <sz val="10"/>
        <color rgb="FF00589A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/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numFmt numFmtId="172" formatCode="&quot;R$&quot;\ 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  <protection locked="1" hidden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numFmt numFmtId="170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7C2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/>
        <vertAlign val="baseline"/>
        <sz val="10"/>
        <color rgb="FF00589A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/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  <protection locked="1" hidden="0"/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numFmt numFmtId="172" formatCode="&quot;R$&quot;\ 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strike val="0"/>
        <outline val="0"/>
        <shadow val="0"/>
        <u val="none"/>
        <vertAlign val="baseline"/>
        <sz val="1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  <protection locked="1" hidden="0"/>
    </dxf>
    <dxf>
      <font>
        <b/>
        <strike val="0"/>
        <outline val="0"/>
        <shadow val="0"/>
        <u val="none"/>
        <vertAlign val="baseline"/>
        <sz val="10"/>
        <name val="Calibri"/>
        <scheme val="minor"/>
      </font>
      <numFmt numFmtId="170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hair">
          <color auto="1"/>
        </right>
        <top style="thin">
          <color auto="1"/>
        </top>
        <bottom style="thin">
          <color auto="1"/>
        </bottom>
        <vertical style="hair">
          <color auto="1"/>
        </vertical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indexed="64"/>
          <bgColor rgb="FF7C2442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 style="thin">
          <color auto="1"/>
        </horizontal>
      </border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rgb="FF00589A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72" formatCode="&quot;R$&quot;\ #,##0.00"/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</dxf>
    <dxf>
      <font>
        <color rgb="FFFF0000"/>
      </font>
    </dxf>
    <dxf>
      <font>
        <color rgb="FF00589A"/>
      </font>
      <fill>
        <patternFill>
          <bgColor rgb="FF75DBFF"/>
        </patternFill>
      </fill>
    </dxf>
    <dxf>
      <font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823B"/>
      </font>
      <fill>
        <gradientFill degree="90">
          <stop position="0">
            <color rgb="FFB8E08C"/>
          </stop>
          <stop position="1">
            <color rgb="FFB8E08C"/>
          </stop>
        </gradientFill>
      </fill>
    </dxf>
    <dxf>
      <font>
        <color rgb="FFFF0000"/>
      </font>
    </dxf>
    <dxf>
      <font>
        <color rgb="FFAC8300"/>
      </font>
      <fill>
        <patternFill>
          <bgColor rgb="FFFFDB6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medium">
          <color indexed="64"/>
        </top>
      </border>
    </dxf>
    <dxf>
      <border outline="0">
        <right style="thin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fill>
        <patternFill>
          <fgColor theme="0"/>
        </patternFill>
      </fill>
    </dxf>
    <dxf>
      <fill>
        <patternFill>
          <fgColor rgb="FFF6CEDB"/>
        </patternFill>
      </fill>
    </dxf>
    <dxf>
      <fill>
        <patternFill>
          <fgColor theme="0"/>
        </patternFill>
      </fill>
    </dxf>
    <dxf>
      <fill>
        <patternFill>
          <fgColor rgb="FFF6CEDB"/>
        </patternFill>
      </fill>
    </dxf>
  </dxfs>
  <tableStyles count="2" defaultTableStyle="TableStyleMedium9" defaultPivotStyle="PivotStyleLight16">
    <tableStyle name="Estilo de Tabela 1" pivot="0" count="2">
      <tableStyleElement type="firstRowStripe" dxfId="512"/>
      <tableStyleElement type="secondRowStripe" dxfId="511"/>
    </tableStyle>
    <tableStyle name="Estilo de Tabela 2" pivot="0" count="2">
      <tableStyleElement type="firstRowStripe" dxfId="510"/>
      <tableStyleElement type="secondRowStripe" dxfId="509"/>
    </tableStyle>
  </tableStyles>
  <colors>
    <mruColors>
      <color rgb="FF030F4D"/>
      <color rgb="FF00589A"/>
      <color rgb="FF031159"/>
      <color rgb="FF020C40"/>
      <color rgb="FF031365"/>
      <color rgb="FF75DBFF"/>
      <color rgb="FFAC8300"/>
      <color rgb="FFFFDB69"/>
      <color rgb="FF00823B"/>
      <color rgb="FFB8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311843</xdr:colOff>
      <xdr:row>0</xdr:row>
      <xdr:rowOff>126784</xdr:rowOff>
    </xdr:from>
    <xdr:to>
      <xdr:col>1</xdr:col>
      <xdr:colOff>482550</xdr:colOff>
      <xdr:row>0</xdr:row>
      <xdr:rowOff>996696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36ABFF4-1569-4FCC-8E8D-3FC0A58F995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843" y="126784"/>
          <a:ext cx="1334489" cy="869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649185</xdr:colOff>
      <xdr:row>0</xdr:row>
      <xdr:rowOff>279813</xdr:rowOff>
    </xdr:from>
    <xdr:to>
      <xdr:col>14</xdr:col>
      <xdr:colOff>1367339</xdr:colOff>
      <xdr:row>0</xdr:row>
      <xdr:rowOff>1039091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8E81AEB8-04CB-4D5F-BDF8-E6E29E694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90130" y="279813"/>
          <a:ext cx="718154" cy="759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1421080</xdr:colOff>
      <xdr:row>0</xdr:row>
      <xdr:rowOff>253338</xdr:rowOff>
    </xdr:from>
    <xdr:to>
      <xdr:col>14</xdr:col>
      <xdr:colOff>2230582</xdr:colOff>
      <xdr:row>0</xdr:row>
      <xdr:rowOff>1095452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4AC9AEF2-36E5-424B-B4C5-CFED47A16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62025" y="253338"/>
          <a:ext cx="809502" cy="842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1101634</xdr:colOff>
          <xdr:row>312</xdr:row>
          <xdr:rowOff>127363</xdr:rowOff>
        </xdr:from>
        <xdr:to>
          <xdr:col>3</xdr:col>
          <xdr:colOff>157202</xdr:colOff>
          <xdr:row>313</xdr:row>
          <xdr:rowOff>59869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141513</xdr:colOff>
      <xdr:row>0</xdr:row>
      <xdr:rowOff>97970</xdr:rowOff>
    </xdr:from>
    <xdr:to>
      <xdr:col>1</xdr:col>
      <xdr:colOff>484412</xdr:colOff>
      <xdr:row>0</xdr:row>
      <xdr:rowOff>967882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036ABFF4-1569-4FCC-8E8D-3FC0A58F995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3" y="97970"/>
          <a:ext cx="1344385" cy="869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141514</xdr:colOff>
      <xdr:row>0</xdr:row>
      <xdr:rowOff>108855</xdr:rowOff>
    </xdr:from>
    <xdr:to>
      <xdr:col>1</xdr:col>
      <xdr:colOff>484413</xdr:colOff>
      <xdr:row>0</xdr:row>
      <xdr:rowOff>978767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36ABFF4-1569-4FCC-8E8D-3FC0A58F995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4" y="108855"/>
          <a:ext cx="1344385" cy="869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566057</xdr:colOff>
      <xdr:row>0</xdr:row>
      <xdr:rowOff>155123</xdr:rowOff>
    </xdr:from>
    <xdr:to>
      <xdr:col>14</xdr:col>
      <xdr:colOff>1285299</xdr:colOff>
      <xdr:row>0</xdr:row>
      <xdr:rowOff>914401</xdr:rowOff>
    </xdr:to>
    <xdr:pic>
      <xdr:nvPicPr>
        <xdr:cNvPr id="7" name="Imagem 6">
          <a:extLst>
            <a:ext uri="{FF2B5EF4-FFF2-40B4-BE49-F238E27FC236}">
              <a16:creationId xmlns="" xmlns:a16="http://schemas.microsoft.com/office/drawing/2014/main" id="{8E81AEB8-04CB-4D5F-BDF8-E6E29E694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5971" y="155123"/>
          <a:ext cx="719242" cy="759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1458686</xdr:colOff>
      <xdr:row>0</xdr:row>
      <xdr:rowOff>119741</xdr:rowOff>
    </xdr:from>
    <xdr:to>
      <xdr:col>14</xdr:col>
      <xdr:colOff>2264230</xdr:colOff>
      <xdr:row>0</xdr:row>
      <xdr:rowOff>961855</xdr:rowOff>
    </xdr:to>
    <xdr:pic>
      <xdr:nvPicPr>
        <xdr:cNvPr id="8" name="Imagem 7">
          <a:extLst>
            <a:ext uri="{FF2B5EF4-FFF2-40B4-BE49-F238E27FC236}">
              <a16:creationId xmlns="" xmlns:a16="http://schemas.microsoft.com/office/drawing/2014/main" id="{4AC9AEF2-36E5-424B-B4C5-CFED47A16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78600" y="119741"/>
          <a:ext cx="805544" cy="842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141514</xdr:colOff>
      <xdr:row>0</xdr:row>
      <xdr:rowOff>108855</xdr:rowOff>
    </xdr:from>
    <xdr:to>
      <xdr:col>1</xdr:col>
      <xdr:colOff>277585</xdr:colOff>
      <xdr:row>0</xdr:row>
      <xdr:rowOff>978767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36ABFF4-1569-4FCC-8E8D-3FC0A58F995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4" y="108855"/>
          <a:ext cx="1344385" cy="869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674915</xdr:colOff>
      <xdr:row>0</xdr:row>
      <xdr:rowOff>133351</xdr:rowOff>
    </xdr:from>
    <xdr:to>
      <xdr:col>12</xdr:col>
      <xdr:colOff>1393068</xdr:colOff>
      <xdr:row>0</xdr:row>
      <xdr:rowOff>892629</xdr:rowOff>
    </xdr:to>
    <xdr:pic>
      <xdr:nvPicPr>
        <xdr:cNvPr id="9" name="Imagem 8">
          <a:extLst>
            <a:ext uri="{FF2B5EF4-FFF2-40B4-BE49-F238E27FC236}">
              <a16:creationId xmlns="" xmlns:a16="http://schemas.microsoft.com/office/drawing/2014/main" id="{8E81AEB8-04CB-4D5F-BDF8-E6E29E694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79686" y="133351"/>
          <a:ext cx="718153" cy="759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1556658</xdr:colOff>
      <xdr:row>0</xdr:row>
      <xdr:rowOff>87084</xdr:rowOff>
    </xdr:from>
    <xdr:to>
      <xdr:col>12</xdr:col>
      <xdr:colOff>2362202</xdr:colOff>
      <xdr:row>0</xdr:row>
      <xdr:rowOff>929198</xdr:rowOff>
    </xdr:to>
    <xdr:pic>
      <xdr:nvPicPr>
        <xdr:cNvPr id="10" name="Imagem 9">
          <a:extLst>
            <a:ext uri="{FF2B5EF4-FFF2-40B4-BE49-F238E27FC236}">
              <a16:creationId xmlns="" xmlns:a16="http://schemas.microsoft.com/office/drawing/2014/main" id="{4AC9AEF2-36E5-424B-B4C5-CFED47A16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61429" y="87084"/>
          <a:ext cx="805544" cy="842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141514</xdr:colOff>
      <xdr:row>0</xdr:row>
      <xdr:rowOff>108855</xdr:rowOff>
    </xdr:from>
    <xdr:to>
      <xdr:col>1</xdr:col>
      <xdr:colOff>323305</xdr:colOff>
      <xdr:row>0</xdr:row>
      <xdr:rowOff>978767</xdr:rowOff>
    </xdr:to>
    <xdr:pic>
      <xdr:nvPicPr>
        <xdr:cNvPr id="8" name="Imagem 7">
          <a:extLst>
            <a:ext uri="{FF2B5EF4-FFF2-40B4-BE49-F238E27FC236}">
              <a16:creationId xmlns="" xmlns:a16="http://schemas.microsoft.com/office/drawing/2014/main" id="{036ABFF4-1569-4FCC-8E8D-3FC0A58F995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4" y="108855"/>
          <a:ext cx="1387136" cy="869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888820</xdr:colOff>
      <xdr:row>0</xdr:row>
      <xdr:rowOff>138794</xdr:rowOff>
    </xdr:from>
    <xdr:to>
      <xdr:col>14</xdr:col>
      <xdr:colOff>628348</xdr:colOff>
      <xdr:row>0</xdr:row>
      <xdr:rowOff>898072</xdr:rowOff>
    </xdr:to>
    <xdr:pic>
      <xdr:nvPicPr>
        <xdr:cNvPr id="9" name="Imagem 8">
          <a:extLst>
            <a:ext uri="{FF2B5EF4-FFF2-40B4-BE49-F238E27FC236}">
              <a16:creationId xmlns="" xmlns:a16="http://schemas.microsoft.com/office/drawing/2014/main" id="{8E81AEB8-04CB-4D5F-BDF8-E6E29E694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38670" y="138794"/>
          <a:ext cx="749178" cy="759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783773</xdr:colOff>
      <xdr:row>0</xdr:row>
      <xdr:rowOff>133349</xdr:rowOff>
    </xdr:from>
    <xdr:to>
      <xdr:col>14</xdr:col>
      <xdr:colOff>1612177</xdr:colOff>
      <xdr:row>0</xdr:row>
      <xdr:rowOff>975463</xdr:rowOff>
    </xdr:to>
    <xdr:pic>
      <xdr:nvPicPr>
        <xdr:cNvPr id="10" name="Imagem 9">
          <a:extLst>
            <a:ext uri="{FF2B5EF4-FFF2-40B4-BE49-F238E27FC236}">
              <a16:creationId xmlns="" xmlns:a16="http://schemas.microsoft.com/office/drawing/2014/main" id="{4AC9AEF2-36E5-424B-B4C5-CFED47A16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43273" y="133349"/>
          <a:ext cx="828404" cy="842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108855</xdr:rowOff>
    </xdr:from>
    <xdr:to>
      <xdr:col>1</xdr:col>
      <xdr:colOff>53341</xdr:colOff>
      <xdr:row>0</xdr:row>
      <xdr:rowOff>883920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36ABFF4-1569-4FCC-8E8D-3FC0A58F995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5" y="108855"/>
          <a:ext cx="1123406" cy="775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773875</xdr:colOff>
      <xdr:row>0</xdr:row>
      <xdr:rowOff>163286</xdr:rowOff>
    </xdr:from>
    <xdr:to>
      <xdr:col>14</xdr:col>
      <xdr:colOff>513403</xdr:colOff>
      <xdr:row>0</xdr:row>
      <xdr:rowOff>922564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8E81AEB8-04CB-4D5F-BDF8-E6E29E694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32384" y="163286"/>
          <a:ext cx="750910" cy="759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670956</xdr:colOff>
      <xdr:row>0</xdr:row>
      <xdr:rowOff>144482</xdr:rowOff>
    </xdr:from>
    <xdr:to>
      <xdr:col>14</xdr:col>
      <xdr:colOff>1499360</xdr:colOff>
      <xdr:row>0</xdr:row>
      <xdr:rowOff>986596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4AC9AEF2-36E5-424B-B4C5-CFED47A16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40847" y="144482"/>
          <a:ext cx="828404" cy="842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108855</xdr:rowOff>
    </xdr:from>
    <xdr:to>
      <xdr:col>1</xdr:col>
      <xdr:colOff>38100</xdr:colOff>
      <xdr:row>0</xdr:row>
      <xdr:rowOff>868680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36ABFF4-1569-4FCC-8E8D-3FC0A58F995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5" y="108855"/>
          <a:ext cx="1108165" cy="75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</xdr:colOff>
      <xdr:row>0</xdr:row>
      <xdr:rowOff>162197</xdr:rowOff>
    </xdr:from>
    <xdr:to>
      <xdr:col>14</xdr:col>
      <xdr:colOff>786733</xdr:colOff>
      <xdr:row>0</xdr:row>
      <xdr:rowOff>921475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8E81AEB8-04CB-4D5F-BDF8-E6E29E694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32434" y="162197"/>
          <a:ext cx="741013" cy="759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957943</xdr:colOff>
      <xdr:row>0</xdr:row>
      <xdr:rowOff>130628</xdr:rowOff>
    </xdr:from>
    <xdr:to>
      <xdr:col>14</xdr:col>
      <xdr:colOff>1786347</xdr:colOff>
      <xdr:row>0</xdr:row>
      <xdr:rowOff>972742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4AC9AEF2-36E5-424B-B4C5-CFED47A16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44657" y="130628"/>
          <a:ext cx="828404" cy="842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141515</xdr:colOff>
      <xdr:row>0</xdr:row>
      <xdr:rowOff>108855</xdr:rowOff>
    </xdr:from>
    <xdr:to>
      <xdr:col>0</xdr:col>
      <xdr:colOff>1127760</xdr:colOff>
      <xdr:row>0</xdr:row>
      <xdr:rowOff>899160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36ABFF4-1569-4FCC-8E8D-3FC0A58F995C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15" y="108855"/>
          <a:ext cx="986245" cy="790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900545</xdr:colOff>
      <xdr:row>0</xdr:row>
      <xdr:rowOff>166255</xdr:rowOff>
    </xdr:from>
    <xdr:to>
      <xdr:col>14</xdr:col>
      <xdr:colOff>630176</xdr:colOff>
      <xdr:row>0</xdr:row>
      <xdr:rowOff>925533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8E81AEB8-04CB-4D5F-BDF8-E6E29E694A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59054" y="166255"/>
          <a:ext cx="741013" cy="7592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762000</xdr:colOff>
      <xdr:row>0</xdr:row>
      <xdr:rowOff>124691</xdr:rowOff>
    </xdr:from>
    <xdr:to>
      <xdr:col>14</xdr:col>
      <xdr:colOff>1590404</xdr:colOff>
      <xdr:row>0</xdr:row>
      <xdr:rowOff>966805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4AC9AEF2-36E5-424B-B4C5-CFED47A16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1891" y="124691"/>
          <a:ext cx="828404" cy="8421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a1" displayName="Tabela1" ref="A3:O275" totalsRowShown="0" headerRowDxfId="1" dataDxfId="0" totalsRowDxfId="503" headerRowBorderDxfId="501" tableBorderDxfId="502">
  <autoFilter ref="A3:O275"/>
  <sortState ref="A123:N243">
    <sortCondition ref="G2:G188"/>
  </sortState>
  <tableColumns count="15">
    <tableColumn id="1" name="NUMERO DO CONTRATO" dataDxfId="16" totalsRowDxfId="395"/>
    <tableColumn id="17" name="NÚMERO DO PROCESSO" dataDxfId="15" totalsRowDxfId="394" dataCellStyle="Hiperlink"/>
    <tableColumn id="12" name="ÂMBITO" dataDxfId="14" totalsRowDxfId="393" dataCellStyle="Hiperlink"/>
    <tableColumn id="2" name="EMPRESA CONTRATADA" dataDxfId="13" totalsRowDxfId="392"/>
    <tableColumn id="5" name="CNPJ" dataDxfId="12" totalsRowDxfId="391"/>
    <tableColumn id="16" name="OBJETO" dataDxfId="11" totalsRowDxfId="390"/>
    <tableColumn id="3" name="MODALIDADE" dataDxfId="10" totalsRowDxfId="389"/>
    <tableColumn id="4" name="DATA DA PUBLICAÇÃO" dataDxfId="9" totalsRowDxfId="388"/>
    <tableColumn id="10" name="DATA DO INÍCIO DA VIGÊNCIA" dataDxfId="8" totalsRowDxfId="387"/>
    <tableColumn id="6" name="DATA DO FIM DA VIGÊNCIA" dataDxfId="7" totalsRowDxfId="386"/>
    <tableColumn id="7" name="TERMOS ADITIVOS E APOSTILAMENTOS" dataDxfId="6" totalsRowDxfId="385"/>
    <tableColumn id="8" name="STATUS" dataDxfId="5" totalsRowDxfId="384"/>
    <tableColumn id="9" name="VALOR TOTAL (ATUAL) DO CONTRATO" dataDxfId="4" totalsRowDxfId="383"/>
    <tableColumn id="11" name="FISCAL DO CONTRATO" dataDxfId="3" totalsRowDxfId="382"/>
    <tableColumn id="13" name="HIPERLINK" dataDxfId="2" totalsRowDxfId="38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ela14" displayName="Tabela14" ref="A3:O23" totalsRowShown="0" headerRowDxfId="199" dataDxfId="215" headerRowBorderDxfId="507" tableBorderDxfId="508">
  <sortState ref="A4:N124">
    <sortCondition ref="G2:G188"/>
  </sortState>
  <tableColumns count="15">
    <tableColumn id="1" name="NUMERO DO CONVÊNIO" dataDxfId="214" totalsRowDxfId="500"/>
    <tableColumn id="17" name="NÚMERO DO PROCESSO" dataDxfId="213" totalsRowDxfId="499" dataCellStyle="Hiperlink"/>
    <tableColumn id="12" name="ÂMBITO" dataDxfId="212" totalsRowDxfId="498" dataCellStyle="Hiperlink"/>
    <tableColumn id="2" name="CONVENENTE OU CONCEDENTE" dataDxfId="211" totalsRowDxfId="497"/>
    <tableColumn id="5" name="CNPJ" dataDxfId="210" totalsRowDxfId="496"/>
    <tableColumn id="16" name="OBJETO" dataDxfId="209" totalsRowDxfId="495"/>
    <tableColumn id="3" name="DATA DA PUBLICAÇÃO" dataDxfId="208" totalsRowDxfId="494"/>
    <tableColumn id="4" name="Colunas1" dataDxfId="207" totalsRowDxfId="493"/>
    <tableColumn id="10" name="DATA DE INICIO DA VIGÊNCIA" dataDxfId="206" totalsRowDxfId="492"/>
    <tableColumn id="6" name="VIGÊNCIA" dataDxfId="205" totalsRowDxfId="491"/>
    <tableColumn id="7" name="Colunas2" dataDxfId="204" totalsRowDxfId="490"/>
    <tableColumn id="8" name="STATUS" dataDxfId="203" totalsRowDxfId="489"/>
    <tableColumn id="9" name="VALOR ESTIMADO" dataDxfId="202" totalsRowDxfId="488"/>
    <tableColumn id="11" name="FISCAL/GESTOR DO CONTRATO" dataDxfId="201" totalsRowDxfId="487"/>
    <tableColumn id="13" name="HIPERLINK" dataDxfId="200" totalsRowDxfId="48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ela16" displayName="Tabela16" ref="A3:M11" totalsRowShown="0" headerRowDxfId="216" dataDxfId="506" headerRowBorderDxfId="504" tableBorderDxfId="505">
  <sortState ref="A4:N124">
    <sortCondition ref="G2:G188"/>
  </sortState>
  <tableColumns count="13">
    <tableColumn id="1" name="INSTRUMENTO" dataDxfId="229" totalsRowDxfId="485"/>
    <tableColumn id="17" name="NÚMERO DO PROCESSO" dataDxfId="228" totalsRowDxfId="484" dataCellStyle="Hiperlink"/>
    <tableColumn id="12" name="ÂMBITO" dataDxfId="227" totalsRowDxfId="483" dataCellStyle="Hiperlink"/>
    <tableColumn id="2" name="CONVENENTE OU CONCEDENTE" dataDxfId="226" totalsRowDxfId="482"/>
    <tableColumn id="5" name="CNPJ" dataDxfId="225" totalsRowDxfId="481"/>
    <tableColumn id="16" name="OBJETO" dataDxfId="224" totalsRowDxfId="480"/>
    <tableColumn id="3" name="DATA DA ASSINATURA" dataDxfId="223" totalsRowDxfId="479"/>
    <tableColumn id="10" name="DATA DE INICIO DA VIGÊNCIA" dataDxfId="222" totalsRowDxfId="478"/>
    <tableColumn id="7" name="VIGÊNCIA" dataDxfId="221" totalsRowDxfId="477"/>
    <tableColumn id="8" name="STATUS" dataDxfId="220" totalsRowDxfId="476"/>
    <tableColumn id="9" name="VALOR ESTIMADO" dataDxfId="219" totalsRowDxfId="475"/>
    <tableColumn id="11" name="FISCAL/GESTOR DO CONTRATO" dataDxfId="218" totalsRowDxfId="474"/>
    <tableColumn id="13" name="HIPERLINK" dataDxfId="217" totalsRowDxfId="47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abela167" displayName="Tabela167" ref="A2:O4" totalsRowShown="0" headerRowDxfId="245" dataDxfId="396" headerRowBorderDxfId="471" tableBorderDxfId="472">
  <sortState ref="A4:N124">
    <sortCondition ref="G2:G188"/>
  </sortState>
  <tableColumns count="15">
    <tableColumn id="1" name="NUMERO DO CONTRATO" dataDxfId="260" totalsRowDxfId="470"/>
    <tableColumn id="17" name="NÚMERO DO PROCESSO" dataDxfId="259" totalsRowDxfId="469" dataCellStyle="Hiperlink"/>
    <tableColumn id="12" name="ÂMBITO" dataDxfId="258" totalsRowDxfId="468" dataCellStyle="Hiperlink"/>
    <tableColumn id="2" name="EMPRESA CONTRATADA" dataDxfId="257" totalsRowDxfId="467"/>
    <tableColumn id="5" name="CNPJ" dataDxfId="256" totalsRowDxfId="466"/>
    <tableColumn id="16" name="OBJETO" dataDxfId="255" totalsRowDxfId="465"/>
    <tableColumn id="3" name="MODALIDADE" dataDxfId="254" totalsRowDxfId="464"/>
    <tableColumn id="10" name="DATA DA PUBLICAÇÃO" dataDxfId="253" totalsRowDxfId="463"/>
    <tableColumn id="7" name="DATA DO INÍCIO DA VIGÊNCIA" dataDxfId="252" totalsRowDxfId="462"/>
    <tableColumn id="8" name="DATA DO FIM DA VIGÊNCIA" dataDxfId="251" totalsRowDxfId="461"/>
    <tableColumn id="9" name="TERMOS ADITIVOS E APOSTILAMENTOS" dataDxfId="250" totalsRowDxfId="460"/>
    <tableColumn id="11" name="STATUS" dataDxfId="249" totalsRowDxfId="459"/>
    <tableColumn id="13" name="VALOR TOTAL DO CONTRATO" dataDxfId="248" totalsRowDxfId="458"/>
    <tableColumn id="14" name="FISCAL DO CONTRATO" dataDxfId="247" totalsRowDxfId="457"/>
    <tableColumn id="15" name="HIPERLINK" dataDxfId="246" totalsRowDxfId="456" dataCellStyle="Hiperlink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7" name="Tabela1678" displayName="Tabela1678" ref="A2:O36" totalsRowShown="0" headerRowDxfId="261" headerRowBorderDxfId="454" tableBorderDxfId="438">
  <sortState ref="A4:N124">
    <sortCondition ref="G2:G188"/>
  </sortState>
  <tableColumns count="15">
    <tableColumn id="1" name="NUMERO DO CONTRATO" dataDxfId="276" totalsRowDxfId="453" dataCellStyle="Vírgula"/>
    <tableColumn id="17" name="NÚMERO DO PROCESSO" dataDxfId="275" totalsRowDxfId="452" dataCellStyle="Hiperlink"/>
    <tableColumn id="12" name="ÂMBITO" dataDxfId="274" totalsRowDxfId="451" dataCellStyle="Hiperlink"/>
    <tableColumn id="2" name="EMPRESA CONTRATADA" dataDxfId="273" totalsRowDxfId="450"/>
    <tableColumn id="5" name="CNPJ" dataDxfId="272" totalsRowDxfId="449"/>
    <tableColumn id="16" name="OBJETO" dataDxfId="271" totalsRowDxfId="448"/>
    <tableColumn id="3" name="MODALIDADE" dataDxfId="270" totalsRowDxfId="447"/>
    <tableColumn id="10" name="DATA DA PUBLICAÇÃO" dataDxfId="269" totalsRowDxfId="446" dataCellStyle="Vírgula"/>
    <tableColumn id="7" name="DATA DO INÍCIO DA VIGÊNCIA" dataDxfId="268" totalsRowDxfId="445"/>
    <tableColumn id="8" name="DATA DO FIM DA VIGÊNCIA" dataDxfId="267" totalsRowDxfId="444"/>
    <tableColumn id="9" name="TERMOS ADITIVOS E APOSTILAMENTOS" dataDxfId="266" totalsRowDxfId="443"/>
    <tableColumn id="11" name="STATUS" dataDxfId="265" totalsRowDxfId="442"/>
    <tableColumn id="13" name="VALOR TOTAL DO CONTRATO" dataDxfId="264" totalsRowDxfId="441" dataCellStyle="Moeda"/>
    <tableColumn id="14" name="FISCAL DO CONTRATO" dataDxfId="263" totalsRowDxfId="440"/>
    <tableColumn id="15" name="HIPERLINK" dataDxfId="262" totalsRowDxfId="439" dataCellStyle="Hiperlink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8" name="Tabela16789" displayName="Tabela16789" ref="A2:O119" totalsRowShown="0" headerRowDxfId="277" headerRowBorderDxfId="436" tableBorderDxfId="437">
  <sortState ref="A4:N124">
    <sortCondition ref="G2:G188"/>
  </sortState>
  <tableColumns count="15">
    <tableColumn id="1" name="NUMERO DO CONTRATO" dataDxfId="292" totalsRowDxfId="435" dataCellStyle="Vírgula"/>
    <tableColumn id="17" name="NÚMERO DO PROCESSO" dataDxfId="291" totalsRowDxfId="434" dataCellStyle="Hiperlink"/>
    <tableColumn id="12" name="ÂMBITO" dataDxfId="290" totalsRowDxfId="433" dataCellStyle="Hiperlink"/>
    <tableColumn id="2" name="EMPRESA CONTRATADA" dataDxfId="289" totalsRowDxfId="432"/>
    <tableColumn id="5" name="CNPJ" dataDxfId="288" totalsRowDxfId="431"/>
    <tableColumn id="16" name="OBJETO" dataDxfId="287" totalsRowDxfId="430"/>
    <tableColumn id="3" name="MODALIDADE" dataDxfId="286" totalsRowDxfId="429"/>
    <tableColumn id="10" name="DATA DA PUBLICAÇÃO" dataDxfId="285" totalsRowDxfId="428"/>
    <tableColumn id="7" name="DATA DO INÍCIO DA VIGÊNCIA" dataDxfId="284" totalsRowDxfId="427"/>
    <tableColumn id="8" name="DATA DO FIM DA VIGÊNCIA" dataDxfId="283" totalsRowDxfId="426"/>
    <tableColumn id="9" name="TERMOS ADITIVOS E APOSTILAMENTOS" dataDxfId="282" totalsRowDxfId="425"/>
    <tableColumn id="11" name="STATUS" dataDxfId="281" totalsRowDxfId="424"/>
    <tableColumn id="13" name="VALOR TOTAL DO CONTRATO" dataDxfId="280" totalsRowDxfId="423" dataCellStyle="Moeda"/>
    <tableColumn id="14" name="FISCAL DO CONTRATO" dataDxfId="279" totalsRowDxfId="422" dataCellStyle="Moeda"/>
    <tableColumn id="15" name="HIPERLINK" dataDxfId="278" totalsRowDxfId="421" dataCellStyle="Hiperlink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abela1678910" displayName="Tabela1678910" ref="A3:O90" totalsRowShown="0" headerRowDxfId="293" headerRowBorderDxfId="419" tableBorderDxfId="420">
  <sortState ref="A4:N124">
    <sortCondition ref="G2:G188"/>
  </sortState>
  <tableColumns count="15">
    <tableColumn id="1" name="NUMERO DO CONTRATO" dataDxfId="244" totalsRowDxfId="418" dataCellStyle="Vírgula"/>
    <tableColumn id="17" name="NÚMERO DO PROCESSO" dataDxfId="243" totalsRowDxfId="417" dataCellStyle="Hiperlink"/>
    <tableColumn id="12" name="ÂMBITO" dataDxfId="242" totalsRowDxfId="416" dataCellStyle="Hiperlink"/>
    <tableColumn id="2" name="EMPRESA CONTRATADA" dataDxfId="241" totalsRowDxfId="415"/>
    <tableColumn id="5" name="CNPJ" dataDxfId="240" totalsRowDxfId="414"/>
    <tableColumn id="16" name="OBJETO" dataDxfId="239" totalsRowDxfId="413"/>
    <tableColumn id="3" name="MODALIDADE" dataDxfId="238" totalsRowDxfId="412"/>
    <tableColumn id="10" name="DATA DA PUBLICAÇÃO" dataDxfId="237" totalsRowDxfId="411"/>
    <tableColumn id="7" name="DATA DO INÍCIO DA VIGÊNCIA" dataDxfId="236" totalsRowDxfId="410"/>
    <tableColumn id="8" name="DATA DO FIM DA VIGÊNCIA" dataDxfId="235" totalsRowDxfId="409"/>
    <tableColumn id="9" name="TERMOS ADITIVOS E APOSTILAMENTOS" dataDxfId="234" totalsRowDxfId="408"/>
    <tableColumn id="11" name="STATUS" dataDxfId="233" totalsRowDxfId="407"/>
    <tableColumn id="13" name="VALOR TOTAL DO CONTRATO" dataDxfId="232" totalsRowDxfId="406" dataCellStyle="Moeda"/>
    <tableColumn id="14" name="FISCAL DO CONTRATO" dataDxfId="231" totalsRowDxfId="405"/>
    <tableColumn id="15" name="HIPERLINK" dataDxfId="230" totalsRowDxfId="404" dataCellStyle="Hi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Personalizada 1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E82A3"/>
      </a:accent1>
      <a:accent2>
        <a:srgbClr val="9B2D1F"/>
      </a:accent2>
      <a:accent3>
        <a:srgbClr val="A28E6A"/>
      </a:accent3>
      <a:accent4>
        <a:srgbClr val="956251"/>
      </a:accent4>
      <a:accent5>
        <a:srgbClr val="918485"/>
      </a:accent5>
      <a:accent6>
        <a:srgbClr val="855D5D"/>
      </a:accent6>
      <a:hlink>
        <a:srgbClr val="CC9900"/>
      </a:hlink>
      <a:folHlink>
        <a:srgbClr val="96A9A9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XwtAxemshAi7m3hydcJVEYI9dDR5q_4M/view?usp=share_link" TargetMode="External"/><Relationship Id="rId21" Type="http://schemas.openxmlformats.org/officeDocument/2006/relationships/hyperlink" Target="https://drive.google.com/file/d/1DDq9OR8_Ga0bC69MalywHnHCMpmRm4rJ/view?usp=sharing" TargetMode="External"/><Relationship Id="rId42" Type="http://schemas.openxmlformats.org/officeDocument/2006/relationships/hyperlink" Target="https://drive.google.com/file/d/1yM3ZAMnmdQ1XKgjMU0Ux_5iUl7OyhCXz/view?usp=sharing" TargetMode="External"/><Relationship Id="rId63" Type="http://schemas.openxmlformats.org/officeDocument/2006/relationships/hyperlink" Target="https://drive.google.com/file/d/1EibGkkeVbKg8an5_9lwMnQXkLQEann45/view?usp=sharing" TargetMode="External"/><Relationship Id="rId84" Type="http://schemas.openxmlformats.org/officeDocument/2006/relationships/hyperlink" Target="https://drive.google.com/file/d/1KpQdDsCYsaF3Ht9DsaIc5qh380myNueN/view?usp=sharing" TargetMode="External"/><Relationship Id="rId138" Type="http://schemas.openxmlformats.org/officeDocument/2006/relationships/hyperlink" Target="https://drive.google.com/file/d/1X93Cb7PsPx_QhgZv0OfrEE0Mr4Fsz7Jq/view?usp=share_link" TargetMode="External"/><Relationship Id="rId159" Type="http://schemas.openxmlformats.org/officeDocument/2006/relationships/hyperlink" Target="https://drive.google.com/file/d/1qV9VnjER3740QuiM3xRzDbUVuz9JdCoj/view?usp=sharing" TargetMode="External"/><Relationship Id="rId170" Type="http://schemas.openxmlformats.org/officeDocument/2006/relationships/hyperlink" Target="https://drive.google.com/file/d/1-4PA9pNn0ksA7meLYLCGljjDWCfbAkZ-/view?usp=sharing" TargetMode="External"/><Relationship Id="rId191" Type="http://schemas.openxmlformats.org/officeDocument/2006/relationships/hyperlink" Target="https://drive.google.com/file/d/1_I7IbCGdnwcOA188StvNK6hLDadjpnyU/view?usp=share_link" TargetMode="External"/><Relationship Id="rId205" Type="http://schemas.openxmlformats.org/officeDocument/2006/relationships/image" Target="../media/image1.emf"/><Relationship Id="rId107" Type="http://schemas.openxmlformats.org/officeDocument/2006/relationships/hyperlink" Target="https://drive.google.com/file/d/18Qw2RBYBO3H2i7Z1BJTlkEb1vlhhmIse/view?usp=share_link" TargetMode="External"/><Relationship Id="rId11" Type="http://schemas.openxmlformats.org/officeDocument/2006/relationships/hyperlink" Target="https://drive.google.com/file/d/1epWcdTAUSF54B4cCXjZEYgL3qBc0Izkt/view?usp=sharing" TargetMode="External"/><Relationship Id="rId32" Type="http://schemas.openxmlformats.org/officeDocument/2006/relationships/hyperlink" Target="https://drive.google.com/file/d/1fTM-Hg-_pH9IW1vhYzVd_XHkIwLSZ3bJ/view?usp=sharing" TargetMode="External"/><Relationship Id="rId53" Type="http://schemas.openxmlformats.org/officeDocument/2006/relationships/hyperlink" Target="https://drive.google.com/file/d/1uK4qY_igbH2TIsjeQM2S4pBaX5EhAMwm/view?usp=sharing" TargetMode="External"/><Relationship Id="rId74" Type="http://schemas.openxmlformats.org/officeDocument/2006/relationships/hyperlink" Target="https://drive.google.com/file/d/149gyuoy5XoObBGJw93UGf09rBEQ6zp_j/view?usp=sharing" TargetMode="External"/><Relationship Id="rId128" Type="http://schemas.openxmlformats.org/officeDocument/2006/relationships/hyperlink" Target="https://drive.google.com/file/d/1YXdXwAr4IY_t1Y3V8ABAr7iN8FMsa_hg/view?usp=share_link" TargetMode="External"/><Relationship Id="rId149" Type="http://schemas.openxmlformats.org/officeDocument/2006/relationships/hyperlink" Target="https://drive.google.com/file/d/1mI14RoaEZF0jt2JkoQa3IaSJ9TMTnv4j/view?usp=share_link" TargetMode="External"/><Relationship Id="rId5" Type="http://schemas.openxmlformats.org/officeDocument/2006/relationships/hyperlink" Target="https://drive.google.com/file/d/1gDAIx6Qmtn5YJEUyq_pqGXP_u9kREJvZ/view?usp=sharing" TargetMode="External"/><Relationship Id="rId95" Type="http://schemas.openxmlformats.org/officeDocument/2006/relationships/hyperlink" Target="https://drive.google.com/file/d/1Ac2zVmSRhPZQST0JvPoImNaKGjPIQZbW/view?usp=sharing" TargetMode="External"/><Relationship Id="rId160" Type="http://schemas.openxmlformats.org/officeDocument/2006/relationships/hyperlink" Target="https://drive.google.com/file/d/1OV4k4M5qI14og9gAaxAQIzUxPN4-7wCd/view?usp=drive_link" TargetMode="External"/><Relationship Id="rId181" Type="http://schemas.openxmlformats.org/officeDocument/2006/relationships/hyperlink" Target="https://drive.google.com/file/d/1IJi3SgqN6yaUpBbnU1KC9traiHELElC_/view?usp=sharing" TargetMode="External"/><Relationship Id="rId22" Type="http://schemas.openxmlformats.org/officeDocument/2006/relationships/hyperlink" Target="https://drive.google.com/file/d/1IyeFW8FOjkq8ugG5xO7GLFIGmMtbUva0/view?usp=sharing" TargetMode="External"/><Relationship Id="rId43" Type="http://schemas.openxmlformats.org/officeDocument/2006/relationships/hyperlink" Target="https://drive.google.com/file/d/1m9ai2OncN4MXI9Eedvox23qDEWDHzL5Q/view?usp=sharing" TargetMode="External"/><Relationship Id="rId64" Type="http://schemas.openxmlformats.org/officeDocument/2006/relationships/hyperlink" Target="https://drive.google.com/file/d/1MMsAP8NtaVw0IF6F64WR35LSmWfudOFT/view?usp=sharing" TargetMode="External"/><Relationship Id="rId118" Type="http://schemas.openxmlformats.org/officeDocument/2006/relationships/hyperlink" Target="https://drive.google.com/file/d/19qlxyFwsNVHseQmx6RBGYPBgnxoPqvnT/view?usp=share_link" TargetMode="External"/><Relationship Id="rId139" Type="http://schemas.openxmlformats.org/officeDocument/2006/relationships/hyperlink" Target="https://drive.google.com/file/d/1qjXN9I14UIZeeGoj5TO-G7mtZpYVcfOq/view?usp=share_link" TargetMode="External"/><Relationship Id="rId85" Type="http://schemas.openxmlformats.org/officeDocument/2006/relationships/hyperlink" Target="https://drive.google.com/file/d/19fl3L5E4o7j7KcYaXDzD8IjUqtgGb2zD/view?usp=sharing" TargetMode="External"/><Relationship Id="rId150" Type="http://schemas.openxmlformats.org/officeDocument/2006/relationships/hyperlink" Target="https://drive.google.com/file/d/1FhW3HFO15cNI8WUBA-CoSvpZPC07yUHz/view?usp=share_link" TargetMode="External"/><Relationship Id="rId171" Type="http://schemas.openxmlformats.org/officeDocument/2006/relationships/hyperlink" Target="https://drive.google.com/file/d/18nxnZ7Iz4O3pe_EeAAZ2Kd8DbuD3Z7Kc/view?usp=sharing" TargetMode="External"/><Relationship Id="rId192" Type="http://schemas.openxmlformats.org/officeDocument/2006/relationships/hyperlink" Target="https://drive.google.com/file/d/1_Uk4un-c7tjKGZygtKc7GKz62fC0gAjY/view?usp=sharing" TargetMode="External"/><Relationship Id="rId206" Type="http://schemas.openxmlformats.org/officeDocument/2006/relationships/table" Target="../tables/table1.xml"/><Relationship Id="rId12" Type="http://schemas.openxmlformats.org/officeDocument/2006/relationships/hyperlink" Target="https://drive.google.com/file/d/1lvQFBR4I7bVix14WAu4qBalPJyAL0TF3/view?usp=sharing" TargetMode="External"/><Relationship Id="rId33" Type="http://schemas.openxmlformats.org/officeDocument/2006/relationships/hyperlink" Target="https://drive.google.com/file/d/1Q9_HvkKM559Ae_IpdzCGo0C-MKonXDLD/view?usp=sharing" TargetMode="External"/><Relationship Id="rId108" Type="http://schemas.openxmlformats.org/officeDocument/2006/relationships/hyperlink" Target="https://drive.google.com/file/d/1VxOPKwZt7dJVJU6R9cntcQO_wdwfEOmi/view?usp=share_link" TargetMode="External"/><Relationship Id="rId129" Type="http://schemas.openxmlformats.org/officeDocument/2006/relationships/hyperlink" Target="https://drive.google.com/file/d/1QFS-1T59KhNu1PxJTl-8KvEc3wCOmlXg/view?usp=share_link" TargetMode="External"/><Relationship Id="rId54" Type="http://schemas.openxmlformats.org/officeDocument/2006/relationships/hyperlink" Target="https://drive.google.com/file/d/1CRmzB-cYjQIP5g7-Mt7AxU2qG1xzBwDr/view?usp=sharing" TargetMode="External"/><Relationship Id="rId75" Type="http://schemas.openxmlformats.org/officeDocument/2006/relationships/hyperlink" Target="https://drive.google.com/file/d/1ON7maKv3_1WDwMy9EMbRfqw2cBRHdMXP/view?usp=sharing" TargetMode="External"/><Relationship Id="rId96" Type="http://schemas.openxmlformats.org/officeDocument/2006/relationships/hyperlink" Target="https://drive.google.com/file/d/1Taolz5jC3bm3g6wZtRxb5zavsZcjddWV/view?usp=share_link" TargetMode="External"/><Relationship Id="rId140" Type="http://schemas.openxmlformats.org/officeDocument/2006/relationships/hyperlink" Target="https://drive.google.com/file/d/1yEkYn-nIyRovcy0J0jfJMvjx83pgeGlq/view?usp=share_link" TargetMode="External"/><Relationship Id="rId161" Type="http://schemas.openxmlformats.org/officeDocument/2006/relationships/hyperlink" Target="https://drive.google.com/file/d/1gJuRiTDCE6ONZqZJCut-AXB36Qk1XcjQ/view?usp=sharing" TargetMode="External"/><Relationship Id="rId182" Type="http://schemas.openxmlformats.org/officeDocument/2006/relationships/hyperlink" Target="https://drive.google.com/file/d/1Guifj_gMbVLhctvz8qrH-rcl9IWkca3L/view?usp=sharing" TargetMode="External"/><Relationship Id="rId6" Type="http://schemas.openxmlformats.org/officeDocument/2006/relationships/hyperlink" Target="https://drive.google.com/file/d/13_MjNtwh13XhfAUEYK_HSCh3Otm4AzHK/view?usp=sharing" TargetMode="External"/><Relationship Id="rId23" Type="http://schemas.openxmlformats.org/officeDocument/2006/relationships/hyperlink" Target="https://drive.google.com/file/d/1aj9OGHujMq_5nm5Dgsr6Vwf0kk52dP7G/view?usp=sharing" TargetMode="External"/><Relationship Id="rId119" Type="http://schemas.openxmlformats.org/officeDocument/2006/relationships/hyperlink" Target="https://drive.google.com/file/d/1eQ4SZBxCtPYDx_WYtIRhtqb68vmpWz6P/view?usp=share_link" TargetMode="External"/><Relationship Id="rId44" Type="http://schemas.openxmlformats.org/officeDocument/2006/relationships/hyperlink" Target="https://drive.google.com/file/d/1BQOtjJ7c-EBoklCVTviicc12XQ_Ek_is/view?usp=sharing" TargetMode="External"/><Relationship Id="rId65" Type="http://schemas.openxmlformats.org/officeDocument/2006/relationships/hyperlink" Target="https://drive.google.com/file/d/1aLJd_FaJ-MOmgJfL9DDQDKFGuqOoG8qv/view?usp=sharing" TargetMode="External"/><Relationship Id="rId86" Type="http://schemas.openxmlformats.org/officeDocument/2006/relationships/hyperlink" Target="https://drive.google.com/file/d/1tpKkb9VEak4dyUF_34pMaVEaXM9mcEJX/view?usp=sharing" TargetMode="External"/><Relationship Id="rId130" Type="http://schemas.openxmlformats.org/officeDocument/2006/relationships/hyperlink" Target="https://drive.google.com/file/d/1Qx2wM0zhLV9an8QeQK48T5of3zfKdvM9/view?usp=share_link" TargetMode="External"/><Relationship Id="rId151" Type="http://schemas.openxmlformats.org/officeDocument/2006/relationships/hyperlink" Target="https://drive.google.com/file/d/1l7L8hurWqtDMxgWOaJZ_ov2CwgsmbCv5/view?usp=share_link" TargetMode="External"/><Relationship Id="rId172" Type="http://schemas.openxmlformats.org/officeDocument/2006/relationships/hyperlink" Target="https://drive.google.com/file/d/18nxnZ7Iz4O3pe_EeAAZ2Kd8DbuD3Z7Kc/view?usp=sharing" TargetMode="External"/><Relationship Id="rId193" Type="http://schemas.openxmlformats.org/officeDocument/2006/relationships/hyperlink" Target="https://drive.google.com/file/d/1Z-bbj9UeaUh74AxSdcY-Wly3uvxAMnPY/view?usp=sharing" TargetMode="External"/><Relationship Id="rId13" Type="http://schemas.openxmlformats.org/officeDocument/2006/relationships/hyperlink" Target="https://drive.google.com/file/d/17HHYODs_IVrfG6xNVQpCurddVuWwi_xZ/view?usp=sharing" TargetMode="External"/><Relationship Id="rId109" Type="http://schemas.openxmlformats.org/officeDocument/2006/relationships/hyperlink" Target="https://drive.google.com/file/d/12Rbjz3xgufDGQdilNj4_q5DAu8rR96ey/view?usp=share_link" TargetMode="External"/><Relationship Id="rId34" Type="http://schemas.openxmlformats.org/officeDocument/2006/relationships/hyperlink" Target="https://drive.google.com/file/d/1E-6RalyGu57qQFoUZuDDrWyXyls7vlzZ/view?usp=sharing" TargetMode="External"/><Relationship Id="rId55" Type="http://schemas.openxmlformats.org/officeDocument/2006/relationships/hyperlink" Target="https://drive.google.com/file/d/18-Tz3Cuw11YrcUL2SjD28pK0Lx5d1ZwD/view?usp=sharing" TargetMode="External"/><Relationship Id="rId76" Type="http://schemas.openxmlformats.org/officeDocument/2006/relationships/hyperlink" Target="https://drive.google.com/file/d/1wM4uzni-JSWe61C5_QeP-8n58noiWSiB/view?usp=sharing" TargetMode="External"/><Relationship Id="rId97" Type="http://schemas.openxmlformats.org/officeDocument/2006/relationships/hyperlink" Target="https://drive.google.com/file/d/1s1OjWpPAXg4SjMR4DQd0z4xUTF2wMkl0/view?usp=sharing" TargetMode="External"/><Relationship Id="rId120" Type="http://schemas.openxmlformats.org/officeDocument/2006/relationships/hyperlink" Target="https://drive.google.com/file/d/1ffv3h_ed6hCgFib8_WbejOiBFbkKu60K/view?usp=share_link" TargetMode="External"/><Relationship Id="rId141" Type="http://schemas.openxmlformats.org/officeDocument/2006/relationships/hyperlink" Target="https://drive.google.com/file/d/17Vkqg6W39EXx34-mzEc37NMi_iO4IPjg/view?usp=share_link" TargetMode="External"/><Relationship Id="rId7" Type="http://schemas.openxmlformats.org/officeDocument/2006/relationships/hyperlink" Target="https://drive.google.com/file/d/1plI3k5z1JqB3nvvBxHFgwDGjEi7rkn6C/view?usp=sharing" TargetMode="External"/><Relationship Id="rId162" Type="http://schemas.openxmlformats.org/officeDocument/2006/relationships/hyperlink" Target="https://drive.google.com/file/d/1mRfgsDziz8fPDeLYedLnondNANayrRH3/view?usp=sharing" TargetMode="External"/><Relationship Id="rId183" Type="http://schemas.openxmlformats.org/officeDocument/2006/relationships/hyperlink" Target="https://drive.google.com/file/d/1l1C4tjoPuWbZ8Uo-yqeYFl7tBbXRNq9V/view?usp=sharing" TargetMode="External"/><Relationship Id="rId24" Type="http://schemas.openxmlformats.org/officeDocument/2006/relationships/hyperlink" Target="https://drive.google.com/file/d/1DuNCJjN_XZq4nQ-aQGPIcxXHdMZLy6XM/view?usp=sharing" TargetMode="External"/><Relationship Id="rId40" Type="http://schemas.openxmlformats.org/officeDocument/2006/relationships/hyperlink" Target="https://drive.google.com/file/d/1eeL084XRe4J_Kl4xd00fHP_OFzYOIeXc/view?usp=sharing" TargetMode="External"/><Relationship Id="rId45" Type="http://schemas.openxmlformats.org/officeDocument/2006/relationships/hyperlink" Target="https://drive.google.com/file/d/1HoAtZapwD7upV6XeJazaPsOXjnz4PJMt/view?usp=sharing" TargetMode="External"/><Relationship Id="rId66" Type="http://schemas.openxmlformats.org/officeDocument/2006/relationships/hyperlink" Target="https://drive.google.com/file/d/1Al5CZN4rC0ozSwIymtKPht4_sPmPWUWR/view?usp=sharing" TargetMode="External"/><Relationship Id="rId87" Type="http://schemas.openxmlformats.org/officeDocument/2006/relationships/hyperlink" Target="https://drive.google.com/file/d/1Wm8xjYWNZQ7HY7SJmphI2JSI15z56Cge/view?usp=sharing" TargetMode="External"/><Relationship Id="rId110" Type="http://schemas.openxmlformats.org/officeDocument/2006/relationships/hyperlink" Target="https://drive.google.com/file/d/1OWcAxbmq-ItwBaOdAsdYk7F0mpqMWpyu/view?usp=share_link" TargetMode="External"/><Relationship Id="rId115" Type="http://schemas.openxmlformats.org/officeDocument/2006/relationships/hyperlink" Target="https://drive.google.com/file/d/1icnzi8BgYCEtw1bYcHNoF2MbkWwn213q/view?usp=share_link" TargetMode="External"/><Relationship Id="rId131" Type="http://schemas.openxmlformats.org/officeDocument/2006/relationships/hyperlink" Target="https://drive.google.com/file/d/1dia_p-4ZL4zaLqOi8uyVKfLxiXNsebSb/view?usp=share_link" TargetMode="External"/><Relationship Id="rId136" Type="http://schemas.openxmlformats.org/officeDocument/2006/relationships/hyperlink" Target="https://drive.google.com/file/d/1GCWyg9kEgjuBRuB5OqIOLKdYJx2oV11x/view?usp=share_link" TargetMode="External"/><Relationship Id="rId157" Type="http://schemas.openxmlformats.org/officeDocument/2006/relationships/hyperlink" Target="https://drive.google.com/file/d/1ttFsjTFNClAJ_mdicSbsBUh9G6wuBfBe/view?usp=drive_link" TargetMode="External"/><Relationship Id="rId178" Type="http://schemas.openxmlformats.org/officeDocument/2006/relationships/hyperlink" Target="https://drive.google.com/file/d/1UKmFjLQRZQs7lrihdSBmribKMGCtDnW1/view?usp=sharing" TargetMode="External"/><Relationship Id="rId61" Type="http://schemas.openxmlformats.org/officeDocument/2006/relationships/hyperlink" Target="https://drive.google.com/file/d/1gYw93faLwOvWsBaSC-zoN4mxmiKqOYZn/view?usp=sharing" TargetMode="External"/><Relationship Id="rId82" Type="http://schemas.openxmlformats.org/officeDocument/2006/relationships/hyperlink" Target="https://drive.google.com/file/d/1IyFbFVXQjJIfn1_wo_jmbGa2tbwzWlHP/view?usp=sharing" TargetMode="External"/><Relationship Id="rId152" Type="http://schemas.openxmlformats.org/officeDocument/2006/relationships/hyperlink" Target="https://drive.google.com/file/d/17UD1aMFseIsmfKhP1UM6NVTg3BqibGRT/view?usp=share_link" TargetMode="External"/><Relationship Id="rId173" Type="http://schemas.openxmlformats.org/officeDocument/2006/relationships/hyperlink" Target="https://drive.google.com/file/d/1vODeylnawEhpdzdcIgcOETCqR1Zms4Jg/view?usp=sharing" TargetMode="External"/><Relationship Id="rId194" Type="http://schemas.openxmlformats.org/officeDocument/2006/relationships/hyperlink" Target="https://drive.google.com/file/d/1jHmRfLgb0wQN4Bwl1bSXpNph3EaR4eXY/view?usp=sharing" TargetMode="External"/><Relationship Id="rId199" Type="http://schemas.openxmlformats.org/officeDocument/2006/relationships/hyperlink" Target="https://drive.google.com/file/d/1E9PjG-AGqCUPqK_juYhTejIgz-PACFpW/view?usp=sharing" TargetMode="External"/><Relationship Id="rId203" Type="http://schemas.openxmlformats.org/officeDocument/2006/relationships/vmlDrawing" Target="../drawings/vmlDrawing1.vml"/><Relationship Id="rId19" Type="http://schemas.openxmlformats.org/officeDocument/2006/relationships/hyperlink" Target="https://drive.google.com/file/d/1_kATH9cYe3SCeaqZvfe-AfzDdAtSOdUr/view?usp=sharing" TargetMode="External"/><Relationship Id="rId14" Type="http://schemas.openxmlformats.org/officeDocument/2006/relationships/hyperlink" Target="https://drive.google.com/file/d/1_4Yqje8BlDtg8qY0CdVyY6bWXSBCTyh0/view?usp=sharing" TargetMode="External"/><Relationship Id="rId30" Type="http://schemas.openxmlformats.org/officeDocument/2006/relationships/hyperlink" Target="https://drive.google.com/file/d/1pKni_MKMMlTGS339TRVQKCNlSJm1w0_Y/view?usp=sharing" TargetMode="External"/><Relationship Id="rId35" Type="http://schemas.openxmlformats.org/officeDocument/2006/relationships/hyperlink" Target="https://drive.google.com/file/d/1LceHkJCq1G5YEkAM_TAwe3QWCDm3JV_O/view?usp=sharing" TargetMode="External"/><Relationship Id="rId56" Type="http://schemas.openxmlformats.org/officeDocument/2006/relationships/hyperlink" Target="https://drive.google.com/file/d/11HzQn6G545zxa7BYNLnefeVddvCodPq5/view?usp=sharing" TargetMode="External"/><Relationship Id="rId77" Type="http://schemas.openxmlformats.org/officeDocument/2006/relationships/hyperlink" Target="https://drive.google.com/file/d/1CSlX5ASAuiSmNNKe6TAhVnPgrkZ4KYAf/view?usp=sharing" TargetMode="External"/><Relationship Id="rId100" Type="http://schemas.openxmlformats.org/officeDocument/2006/relationships/hyperlink" Target="https://drive.google.com/file/d/1wirjZVwxjrDMbT-ys-Xh_9bBJ1QSPcFI/view?usp=sharing" TargetMode="External"/><Relationship Id="rId105" Type="http://schemas.openxmlformats.org/officeDocument/2006/relationships/hyperlink" Target="https://drive.google.com/file/d/1fUUH1pJPQrj8R-y2aEooadTnXt8SX0K5/view?usp=share_link" TargetMode="External"/><Relationship Id="rId126" Type="http://schemas.openxmlformats.org/officeDocument/2006/relationships/hyperlink" Target="https://drive.google.com/file/d/1gT4QzzSKioDm35uTS5wC2TgLOfc6qdBa/view?usp=share_link" TargetMode="External"/><Relationship Id="rId147" Type="http://schemas.openxmlformats.org/officeDocument/2006/relationships/hyperlink" Target="https://drive.google.com/file/d/1YyyOx2WDtag0IX0MWldlYtLLkKfs13JE/view?usp=share_link" TargetMode="External"/><Relationship Id="rId168" Type="http://schemas.openxmlformats.org/officeDocument/2006/relationships/hyperlink" Target="https://drive.google.com/file/d/1w2KoCeizR1BLLtsMy28FKFO-qyEGeY9l/view?usp=sharing" TargetMode="External"/><Relationship Id="rId8" Type="http://schemas.openxmlformats.org/officeDocument/2006/relationships/hyperlink" Target="https://drive.google.com/file/d/1DE-DKSqnv0UtU8iptX2z29d2PQ6L4g0D/view?usp=sharing" TargetMode="External"/><Relationship Id="rId51" Type="http://schemas.openxmlformats.org/officeDocument/2006/relationships/hyperlink" Target="https://drive.google.com/file/d/1hKjXoF9VE4St1DfO44uy5ArgIigx5a6d/view?usp=sharing" TargetMode="External"/><Relationship Id="rId72" Type="http://schemas.openxmlformats.org/officeDocument/2006/relationships/hyperlink" Target="https://drive.google.com/file/d/19KjMncWYlCvRFlm3TgivDQqnoxTLooTg/view?usp=sharing" TargetMode="External"/><Relationship Id="rId93" Type="http://schemas.openxmlformats.org/officeDocument/2006/relationships/hyperlink" Target="https://drive.google.com/file/d/1IHho2rl8Y-jMeh7wi5KAfTaxhKuLPtR5/view?usp=sharing" TargetMode="External"/><Relationship Id="rId98" Type="http://schemas.openxmlformats.org/officeDocument/2006/relationships/hyperlink" Target="https://drive.google.com/file/d/1q7BtoENE5oeASVsRQMS8fV3cd6MZ_Ols/view?usp=sharing" TargetMode="External"/><Relationship Id="rId121" Type="http://schemas.openxmlformats.org/officeDocument/2006/relationships/hyperlink" Target="https://drive.google.com/file/d/1XExNvn8BsIh1EqfdiltIv7gTLK-tkr53/view?usp=share_link" TargetMode="External"/><Relationship Id="rId142" Type="http://schemas.openxmlformats.org/officeDocument/2006/relationships/hyperlink" Target="https://drive.google.com/file/d/1Euh30wq6pks-dZbdKUVSO7wn5F3yALD-/view?usp=share_link" TargetMode="External"/><Relationship Id="rId163" Type="http://schemas.openxmlformats.org/officeDocument/2006/relationships/hyperlink" Target="https://drive.google.com/file/d/14_FeOdFByowzo2zqrpEmmi1jWCztZaQP/view?usp=sharing" TargetMode="External"/><Relationship Id="rId184" Type="http://schemas.openxmlformats.org/officeDocument/2006/relationships/hyperlink" Target="https://drive.google.com/file/d/1jUCU4LTO18TG_LoOgK1Ir2x2v51n6KQ_/view?usp=sharing" TargetMode="External"/><Relationship Id="rId189" Type="http://schemas.openxmlformats.org/officeDocument/2006/relationships/hyperlink" Target="https://drive.google.com/file/d/1X6aATKdiiCe_IK9Cx1Qm9bF4CW4zlYJL/view?usp=share_link" TargetMode="External"/><Relationship Id="rId3" Type="http://schemas.openxmlformats.org/officeDocument/2006/relationships/hyperlink" Target="https://drive.google.com/file/d/1LAfaAejxT_NiOewh8paL-kZfmLeTGyKM/view?usp=sharing" TargetMode="External"/><Relationship Id="rId25" Type="http://schemas.openxmlformats.org/officeDocument/2006/relationships/hyperlink" Target="https://drive.google.com/file/d/1KwilZeOEHq8jbjriYs37TUptKqxolu2r/view?usp=sharing" TargetMode="External"/><Relationship Id="rId46" Type="http://schemas.openxmlformats.org/officeDocument/2006/relationships/hyperlink" Target="https://drive.google.com/file/d/1Dy-kajrvImCmnSbKLBrkb_IEJhkjyxvk/view?usp=sharing" TargetMode="External"/><Relationship Id="rId67" Type="http://schemas.openxmlformats.org/officeDocument/2006/relationships/hyperlink" Target="https://drive.google.com/file/d/1FRhm1qyDaDxHHzHZFp4IwlAusjaLFp9T/view?usp=sharing" TargetMode="External"/><Relationship Id="rId116" Type="http://schemas.openxmlformats.org/officeDocument/2006/relationships/hyperlink" Target="https://drive.google.com/file/d/1mS9DKeAzamRP_XLYeGxvh66FQCcjg_qO/view?usp=share_link" TargetMode="External"/><Relationship Id="rId137" Type="http://schemas.openxmlformats.org/officeDocument/2006/relationships/hyperlink" Target="https://drive.google.com/file/d/1IG_J23aaQL27eM-x2k_9YslP8gfR2n5l/view?usp=share_link" TargetMode="External"/><Relationship Id="rId158" Type="http://schemas.openxmlformats.org/officeDocument/2006/relationships/hyperlink" Target="https://drive.google.com/file/d/10a37XgrJD9S30bYn8YKOmIOqOwgQJ0Qa/view?usp=sharing" TargetMode="External"/><Relationship Id="rId20" Type="http://schemas.openxmlformats.org/officeDocument/2006/relationships/hyperlink" Target="https://drive.google.com/file/d/1GNBdW5mVjg9CpEyp8D0CXITMazs6lH-c/view?usp=sharing" TargetMode="External"/><Relationship Id="rId41" Type="http://schemas.openxmlformats.org/officeDocument/2006/relationships/hyperlink" Target="https://drive.google.com/file/d/1i6HvBoBKGT6UgANabTb5oMClHavN2JD9/view?usp=sharing" TargetMode="External"/><Relationship Id="rId62" Type="http://schemas.openxmlformats.org/officeDocument/2006/relationships/hyperlink" Target="https://drive.google.com/file/d/1vXqNLSl71oRTjrUPEuLPhll7IFVDhmPb/view?usp=sharing" TargetMode="External"/><Relationship Id="rId83" Type="http://schemas.openxmlformats.org/officeDocument/2006/relationships/hyperlink" Target="https://drive.google.com/file/d/1s9Uy0pr0WPHeud_AHL_MGdOlHulSGq4y/view?usp=sharing" TargetMode="External"/><Relationship Id="rId88" Type="http://schemas.openxmlformats.org/officeDocument/2006/relationships/hyperlink" Target="https://drive.google.com/file/d/1g-4tfoESWQmiXjBPb_yvyAGZ3fY3zm2y/view?usp=sharing" TargetMode="External"/><Relationship Id="rId111" Type="http://schemas.openxmlformats.org/officeDocument/2006/relationships/hyperlink" Target="https://drive.google.com/file/d/1YZt7E66XnzQkSITnIZ1s4CLIz_3zu3IA/view?usp=share_link" TargetMode="External"/><Relationship Id="rId132" Type="http://schemas.openxmlformats.org/officeDocument/2006/relationships/hyperlink" Target="https://drive.google.com/file/d/19rMJNU4BR-ysSbBRlyPTZJ3p4eEYfDlb/view?usp=share_link" TargetMode="External"/><Relationship Id="rId153" Type="http://schemas.openxmlformats.org/officeDocument/2006/relationships/hyperlink" Target="https://drive.google.com/file/d/1sxet_IAabHb6xBJMvnOu5Wa3DDw9L-9P/view?usp=share_link" TargetMode="External"/><Relationship Id="rId174" Type="http://schemas.openxmlformats.org/officeDocument/2006/relationships/hyperlink" Target="https://drive.google.com/file/d/1Jy-8-TGSL9QZoafnxKPAulHfw5Fxb2UL/view?usp=sharing" TargetMode="External"/><Relationship Id="rId179" Type="http://schemas.openxmlformats.org/officeDocument/2006/relationships/hyperlink" Target="https://drive.google.com/file/d/1kP9Jq-MRFQpSMuVPeAeISbN7Pnskof2a/view?usp=sharing" TargetMode="External"/><Relationship Id="rId195" Type="http://schemas.openxmlformats.org/officeDocument/2006/relationships/hyperlink" Target="https://drive.google.com/file/d/10ooVz69U6jUiWtXagKOXancxdwwSlRCu/view?usp=sharing" TargetMode="External"/><Relationship Id="rId190" Type="http://schemas.openxmlformats.org/officeDocument/2006/relationships/hyperlink" Target="https://drive.google.com/file/d/1-VNFM1AK59zRlVU8Wv4rwWu4PBDT_Gal/view?usp=share_link" TargetMode="External"/><Relationship Id="rId204" Type="http://schemas.openxmlformats.org/officeDocument/2006/relationships/control" Target="../activeX/activeX1.xml"/><Relationship Id="rId15" Type="http://schemas.openxmlformats.org/officeDocument/2006/relationships/hyperlink" Target="https://drive.google.com/file/d/1TiK_e4o_jCYlhFOSf8kBnDM0yzl3nbnB/view?usp=sharing" TargetMode="External"/><Relationship Id="rId36" Type="http://schemas.openxmlformats.org/officeDocument/2006/relationships/hyperlink" Target="https://drive.google.com/file/d/1OL3C7xgRgcz4Rm54olcBieXJTHoOOFsR/view?usp=sharing" TargetMode="External"/><Relationship Id="rId57" Type="http://schemas.openxmlformats.org/officeDocument/2006/relationships/hyperlink" Target="https://drive.google.com/file/d/1vnuBfUJmIZjAXi8-tXkV_WqfqAmsY0Ev/view?usp=sharing" TargetMode="External"/><Relationship Id="rId106" Type="http://schemas.openxmlformats.org/officeDocument/2006/relationships/hyperlink" Target="https://drive.google.com/file/d/1Gqat9ZW6E0_z5oce7F2Tenmm64DR-Ddh/view?usp=share_link" TargetMode="External"/><Relationship Id="rId127" Type="http://schemas.openxmlformats.org/officeDocument/2006/relationships/hyperlink" Target="https://drive.google.com/file/d/1ngTjRkclozp_t3CN5Ji-631hsl84q-Zr/view?usp=share_link" TargetMode="External"/><Relationship Id="rId10" Type="http://schemas.openxmlformats.org/officeDocument/2006/relationships/hyperlink" Target="https://drive.google.com/file/d/1OGRMSuISFf6fPaV0PPuaDFYhxK2c2SJJ/view?usp=sharing" TargetMode="External"/><Relationship Id="rId31" Type="http://schemas.openxmlformats.org/officeDocument/2006/relationships/hyperlink" Target="https://drive.google.com/file/d/1Jmi2NvLDs8V3biOZ3WF99p1m3C3rgMXK/view?usp=sharing" TargetMode="External"/><Relationship Id="rId52" Type="http://schemas.openxmlformats.org/officeDocument/2006/relationships/hyperlink" Target="https://drive.google.com/file/d/1lhSzC3hws4-921eHTguUyMclaOtvOCNT/view?usp=sharing" TargetMode="External"/><Relationship Id="rId73" Type="http://schemas.openxmlformats.org/officeDocument/2006/relationships/hyperlink" Target="https://drive.google.com/file/d/1pB3jreOqJ8dU-Xl_1VzgWxaPZV5ZuE_g/view?usp=sharing" TargetMode="External"/><Relationship Id="rId78" Type="http://schemas.openxmlformats.org/officeDocument/2006/relationships/hyperlink" Target="https://drive.google.com/file/d/1ZcqjQ6RRb649hNbtvdBDAuQ2Gfe8GGja/view?usp=sharing" TargetMode="External"/><Relationship Id="rId94" Type="http://schemas.openxmlformats.org/officeDocument/2006/relationships/hyperlink" Target="https://drive.google.com/file/d/1bws1mJ-1DGA1tkKmjt6QGZNBTbflNTCX/view?usp=sharing" TargetMode="External"/><Relationship Id="rId99" Type="http://schemas.openxmlformats.org/officeDocument/2006/relationships/hyperlink" Target="https://drive.google.com/file/d/1Yui-vlTXruGKUWcL0jAMFTKjQeEWAAF1/view?usp=sharing" TargetMode="External"/><Relationship Id="rId101" Type="http://schemas.openxmlformats.org/officeDocument/2006/relationships/hyperlink" Target="https://drive.google.com/file/d/1-zfz3iM9RIUh6R4wM5kv9p21I0BYegym/view?usp=share_link" TargetMode="External"/><Relationship Id="rId122" Type="http://schemas.openxmlformats.org/officeDocument/2006/relationships/hyperlink" Target="https://drive.google.com/file/d/1E_YQr01uHy2FmHWBOmM8IGd72sOJFlmT/view?usp=share_link" TargetMode="External"/><Relationship Id="rId143" Type="http://schemas.openxmlformats.org/officeDocument/2006/relationships/hyperlink" Target="https://drive.google.com/file/d/1Bhp7MfbCQDphGtwGLJ0xXgml2y5LB8dF/view?usp=share_link" TargetMode="External"/><Relationship Id="rId148" Type="http://schemas.openxmlformats.org/officeDocument/2006/relationships/hyperlink" Target="https://drive.google.com/file/d/1ZK8Gq7yhtglRUCSfIKXE2pYoVCsLZDpp/view?usp=share_link" TargetMode="External"/><Relationship Id="rId164" Type="http://schemas.openxmlformats.org/officeDocument/2006/relationships/hyperlink" Target="https://drive.google.com/file/d/13G_sDoKnCFFXdOm1BrnE2QiHR8XX8c8H/view?usp=sharing" TargetMode="External"/><Relationship Id="rId169" Type="http://schemas.openxmlformats.org/officeDocument/2006/relationships/hyperlink" Target="https://drive.google.com/file/d/18Gcq9LLO4AVZHtMg806mZR5dnlSQeCCR/view?usp=drive_link" TargetMode="External"/><Relationship Id="rId185" Type="http://schemas.openxmlformats.org/officeDocument/2006/relationships/hyperlink" Target="https://drive.google.com/file/d/1tMNegkDRWxm7FcSbVBTbJeVehic61zlT/view?usp=sharing" TargetMode="External"/><Relationship Id="rId4" Type="http://schemas.openxmlformats.org/officeDocument/2006/relationships/hyperlink" Target="https://drive.google.com/file/d/1IKNRy17f1K-qsEJg0pXK3mPqYW7QtLYB/view?usp=sharing" TargetMode="External"/><Relationship Id="rId9" Type="http://schemas.openxmlformats.org/officeDocument/2006/relationships/hyperlink" Target="https://drive.google.com/file/d/1Belv65nBib9vQ35YiF24j7HR-IxZE4PZ/view?usp=sharing" TargetMode="External"/><Relationship Id="rId180" Type="http://schemas.openxmlformats.org/officeDocument/2006/relationships/hyperlink" Target="https://drive.google.com/file/d/1iRx06cueRcpOh-823YtFaEhHYZ-y77WR/view?usp=sharing" TargetMode="External"/><Relationship Id="rId26" Type="http://schemas.openxmlformats.org/officeDocument/2006/relationships/hyperlink" Target="https://drive.google.com/file/d/1T0rWAzlWoZFAXW2TtJJYCkfbajRWTH8N/view?usp=sharing" TargetMode="External"/><Relationship Id="rId47" Type="http://schemas.openxmlformats.org/officeDocument/2006/relationships/hyperlink" Target="https://drive.google.com/file/d/1dZSnbwGvFys3BBUzSlU-iSkjakQ3H1zS/view?usp=sharing" TargetMode="External"/><Relationship Id="rId68" Type="http://schemas.openxmlformats.org/officeDocument/2006/relationships/hyperlink" Target="https://drive.google.com/file/d/10RRx14VN3ZQIGZViEszHoYdq1SYk7hIq/view?usp=sharing" TargetMode="External"/><Relationship Id="rId89" Type="http://schemas.openxmlformats.org/officeDocument/2006/relationships/hyperlink" Target="https://drive.google.com/file/d/1tSOonAaKh9U2rkLXbPxiu6FLzgbmIFRz/view?usp=sharing" TargetMode="External"/><Relationship Id="rId112" Type="http://schemas.openxmlformats.org/officeDocument/2006/relationships/hyperlink" Target="https://drive.google.com/file/d/1VRdLFqT1Sx5dK2KMga1YADtqn_Y_HvjC/view?usp=share_link" TargetMode="External"/><Relationship Id="rId133" Type="http://schemas.openxmlformats.org/officeDocument/2006/relationships/hyperlink" Target="https://drive.google.com/file/d/1bdLCm4iXdx19RBOxM38w6ozdMyQ8jXzJ/view?usp=share_link" TargetMode="External"/><Relationship Id="rId154" Type="http://schemas.openxmlformats.org/officeDocument/2006/relationships/hyperlink" Target="https://drive.google.com/file/d/1g33WJwMEATrJJzPQpcz_uLNOwrXHEAWm/view?usp=sharing" TargetMode="External"/><Relationship Id="rId175" Type="http://schemas.openxmlformats.org/officeDocument/2006/relationships/hyperlink" Target="https://drive.google.com/file/d/1EIdKqVmroEBtdPobwI4p_NYZ9e1eAQES/view?usp=sharing" TargetMode="External"/><Relationship Id="rId196" Type="http://schemas.openxmlformats.org/officeDocument/2006/relationships/hyperlink" Target="https://drive.google.com/file/d/1VOYEeX0TWxqweMCbYyKxpVCZL5sitoMO/view?usp=sharing" TargetMode="External"/><Relationship Id="rId200" Type="http://schemas.openxmlformats.org/officeDocument/2006/relationships/hyperlink" Target="https://drive.google.com/file/d/1nq_Ev_6aGZXMIK19onyhRngpaUX9XYK-/view?usp=sharing" TargetMode="External"/><Relationship Id="rId16" Type="http://schemas.openxmlformats.org/officeDocument/2006/relationships/hyperlink" Target="https://drive.google.com/file/d/1FIMxhBCekyoPJRCuejpVoaxKI9VSUr5u/view?usp=sharing" TargetMode="External"/><Relationship Id="rId37" Type="http://schemas.openxmlformats.org/officeDocument/2006/relationships/hyperlink" Target="https://drive.google.com/file/d/1nTav4LgJjt0J0yHWYEsliAHHMNZf2SQp/view?usp=sharing" TargetMode="External"/><Relationship Id="rId58" Type="http://schemas.openxmlformats.org/officeDocument/2006/relationships/hyperlink" Target="https://drive.google.com/file/d/1-ILf8aUNUh17-Aoc3KSk3_comQocTTBr/view?usp=sharing" TargetMode="External"/><Relationship Id="rId79" Type="http://schemas.openxmlformats.org/officeDocument/2006/relationships/hyperlink" Target="https://drive.google.com/file/d/1poGaZKaIoXJ07deX_ZLbHqM0jo0CiOrQ/view?usp=sharing" TargetMode="External"/><Relationship Id="rId102" Type="http://schemas.openxmlformats.org/officeDocument/2006/relationships/hyperlink" Target="https://drive.google.com/file/d/1WKnOgZPPlrCMpdU3KWfRCYYcc5pyfC2s/view?usp=share_link" TargetMode="External"/><Relationship Id="rId123" Type="http://schemas.openxmlformats.org/officeDocument/2006/relationships/hyperlink" Target="https://drive.google.com/file/d/12VEDVDjMgwzp6uA8vpdw3BIXE7XeB1J6/view?usp=share_link" TargetMode="External"/><Relationship Id="rId144" Type="http://schemas.openxmlformats.org/officeDocument/2006/relationships/hyperlink" Target="https://drive.google.com/file/d/13O0aneI0z4d9D3Gy2zX6f87C4sP_EyhR/view?usp=share_link" TargetMode="External"/><Relationship Id="rId90" Type="http://schemas.openxmlformats.org/officeDocument/2006/relationships/hyperlink" Target="https://drive.google.com/file/d/1RejmlnAxk0n_j7Np4RUwFzHzA-vcQjwt/view?usp=sharing" TargetMode="External"/><Relationship Id="rId165" Type="http://schemas.openxmlformats.org/officeDocument/2006/relationships/hyperlink" Target="https://drive.google.com/file/d/1QewmHqUkzif3yXGRPbKqZI430VZoVqAn/view?usp=drive_link" TargetMode="External"/><Relationship Id="rId186" Type="http://schemas.openxmlformats.org/officeDocument/2006/relationships/hyperlink" Target="https://drive.google.com/file/d/1_ddQVbERuRvUn1f6ZRfSyrvt_BaPLWzn/view?usp=share_link" TargetMode="External"/><Relationship Id="rId27" Type="http://schemas.openxmlformats.org/officeDocument/2006/relationships/hyperlink" Target="https://drive.google.com/file/d/1wwHQkQw8Fei2VpLsF9puhzf0orr_PbMK/view?usp=sharing" TargetMode="External"/><Relationship Id="rId48" Type="http://schemas.openxmlformats.org/officeDocument/2006/relationships/hyperlink" Target="https://drive.google.com/file/d/1-tAaB-YwXYmMm3GselDSgbPf-GxsG7vL/view?usp=sharing" TargetMode="External"/><Relationship Id="rId69" Type="http://schemas.openxmlformats.org/officeDocument/2006/relationships/hyperlink" Target="https://drive.google.com/file/d/1o2ZF2WXmQijDDW6kK6v6uyIySQjcY8VF/view?usp=sharing" TargetMode="External"/><Relationship Id="rId113" Type="http://schemas.openxmlformats.org/officeDocument/2006/relationships/hyperlink" Target="https://drive.google.com/file/d/16kbiUMl5KIwFwctKehUji9tBQpzEetgS/view?usp=share_link" TargetMode="External"/><Relationship Id="rId134" Type="http://schemas.openxmlformats.org/officeDocument/2006/relationships/hyperlink" Target="https://drive.google.com/file/d/1POIbGCiZM-GP08zI4SeY7-ZLeGGmXA9P/view?usp=share_link" TargetMode="External"/><Relationship Id="rId80" Type="http://schemas.openxmlformats.org/officeDocument/2006/relationships/hyperlink" Target="https://drive.google.com/file/d/1R9CuIw0Ktj0XOPcW36yCicPX8g9yG1_p/view?usp=sharing" TargetMode="External"/><Relationship Id="rId155" Type="http://schemas.openxmlformats.org/officeDocument/2006/relationships/hyperlink" Target="https://drive.google.com/file/d/19x_zVPoMPHo7E6jpChwCtByYfqEkOQzU/view?usp=sharing" TargetMode="External"/><Relationship Id="rId176" Type="http://schemas.openxmlformats.org/officeDocument/2006/relationships/hyperlink" Target="https://drive.google.com/file/d/1WJGWwi4JiuqUTt-ZBmkBEweMJmjdt1Up/view?usp=sharing" TargetMode="External"/><Relationship Id="rId197" Type="http://schemas.openxmlformats.org/officeDocument/2006/relationships/hyperlink" Target="https://drive.google.com/file/d/1oIEUpzXt5Dvuq4Czs7k1ONbjQVQeKy5I/view?usp=sharing" TargetMode="External"/><Relationship Id="rId201" Type="http://schemas.openxmlformats.org/officeDocument/2006/relationships/printerSettings" Target="../printerSettings/printerSettings1.bin"/><Relationship Id="rId17" Type="http://schemas.openxmlformats.org/officeDocument/2006/relationships/hyperlink" Target="https://drive.google.com/file/d/1YEuZ-LVsgcPE1lm1vvzsQU51LRidQmN2/view?usp=sharing" TargetMode="External"/><Relationship Id="rId38" Type="http://schemas.openxmlformats.org/officeDocument/2006/relationships/hyperlink" Target="https://drive.google.com/file/d/1Z03coAOsN7XMV55sjV5g07BovMcampmc/view?usp=sharing" TargetMode="External"/><Relationship Id="rId59" Type="http://schemas.openxmlformats.org/officeDocument/2006/relationships/hyperlink" Target="https://drive.google.com/file/d/1mxKZIHuCe-U4vj7xSein3Ppo7NFiFfvd/view?usp=sharing" TargetMode="External"/><Relationship Id="rId103" Type="http://schemas.openxmlformats.org/officeDocument/2006/relationships/hyperlink" Target="https://drive.google.com/file/d/1kBuQmLz_a3N27sSo30RlvmHH67n8qco8/view?usp=share_link" TargetMode="External"/><Relationship Id="rId124" Type="http://schemas.openxmlformats.org/officeDocument/2006/relationships/hyperlink" Target="https://drive.google.com/file/d/1EqppfKv1-nXZEv01p6bMs1gPcUbHkIzj/view?usp=share_link" TargetMode="External"/><Relationship Id="rId70" Type="http://schemas.openxmlformats.org/officeDocument/2006/relationships/hyperlink" Target="https://drive.google.com/file/d/1nckk5rmLbEOVmClQ9mwuv-gmIvqgBBTx/view?usp=sharing" TargetMode="External"/><Relationship Id="rId91" Type="http://schemas.openxmlformats.org/officeDocument/2006/relationships/hyperlink" Target="https://drive.google.com/file/d/16xP06oNKd9OIqyLWbhWAL5FhAMArlMuq/view?usp=sharing" TargetMode="External"/><Relationship Id="rId145" Type="http://schemas.openxmlformats.org/officeDocument/2006/relationships/hyperlink" Target="https://drive.google.com/file/d/1uWfPGSYCn8u3RLpmKP0m2JIxZ_ntO4zm/view?usp=share_link" TargetMode="External"/><Relationship Id="rId166" Type="http://schemas.openxmlformats.org/officeDocument/2006/relationships/hyperlink" Target="https://drive.google.com/file/d/1LiK8xsMv0k8ZRMqf3-ACvHkAjY0t6bzd/view?usp=drive_link" TargetMode="External"/><Relationship Id="rId187" Type="http://schemas.openxmlformats.org/officeDocument/2006/relationships/hyperlink" Target="https://drive.google.com/file/d/19IilN-eO8RD8UBdq9aR8x81MUL2tJlfd/view?usp=share_link" TargetMode="External"/><Relationship Id="rId1" Type="http://schemas.openxmlformats.org/officeDocument/2006/relationships/hyperlink" Target="https://drive.google.com/file/d/1RlvuBNFq5o-cXohCPQSTQUx_13FuejHW/view?usp=sharing" TargetMode="External"/><Relationship Id="rId28" Type="http://schemas.openxmlformats.org/officeDocument/2006/relationships/hyperlink" Target="https://drive.google.com/file/d/1sIk2k_H60B7yty9-OG_mrl1RsORSEcYF/view?usp=sharing" TargetMode="External"/><Relationship Id="rId49" Type="http://schemas.openxmlformats.org/officeDocument/2006/relationships/hyperlink" Target="https://drive.google.com/file/d/1Mx64rD_dQkG3Prh_g_mYyuzbcd0FrYhh/view?usp=sharing" TargetMode="External"/><Relationship Id="rId114" Type="http://schemas.openxmlformats.org/officeDocument/2006/relationships/hyperlink" Target="https://drive.google.com/file/d/1zp-NomVnEZqG5NcSR0hdxGby5FWLAXQ9/view?usp=share_link" TargetMode="External"/><Relationship Id="rId60" Type="http://schemas.openxmlformats.org/officeDocument/2006/relationships/hyperlink" Target="https://drive.google.com/file/d/1JA3AA8eay1QH0DTHb6Gr9krwUiVRcXft/view?usp=sharing" TargetMode="External"/><Relationship Id="rId81" Type="http://schemas.openxmlformats.org/officeDocument/2006/relationships/hyperlink" Target="https://drive.google.com/file/d/1PMTWouZqlL4AhnbfLLzOe-5csie4HyCU/view?usp=sharing" TargetMode="External"/><Relationship Id="rId135" Type="http://schemas.openxmlformats.org/officeDocument/2006/relationships/hyperlink" Target="https://drive.google.com/file/d/1IG8rMgpnFFlcNIn-J2kVtvThdgJX7vX4/view?usp=share_link" TargetMode="External"/><Relationship Id="rId156" Type="http://schemas.openxmlformats.org/officeDocument/2006/relationships/hyperlink" Target="https://drive.google.com/file/d/1UAVbr5CnOEUeu5NXFL3QebReFuYMLmss/view?usp=sharing" TargetMode="External"/><Relationship Id="rId177" Type="http://schemas.openxmlformats.org/officeDocument/2006/relationships/hyperlink" Target="https://drive.google.com/file/d/1yM7Nx63gWU7eWM7mnweugKNYvmkge6Ah/view?usp=sharing" TargetMode="External"/><Relationship Id="rId198" Type="http://schemas.openxmlformats.org/officeDocument/2006/relationships/hyperlink" Target="https://drive.google.com/file/d/1RFTrw1OxEv5xZucm4RZ4s9IMKTGgELit/view?usp=sharing" TargetMode="External"/><Relationship Id="rId202" Type="http://schemas.openxmlformats.org/officeDocument/2006/relationships/drawing" Target="../drawings/drawing1.xml"/><Relationship Id="rId18" Type="http://schemas.openxmlformats.org/officeDocument/2006/relationships/hyperlink" Target="https://drive.google.com/file/d/1UPNMsCei_n4R9uvgYadHrgD3y5QBmnp-/view?usp=sharing" TargetMode="External"/><Relationship Id="rId39" Type="http://schemas.openxmlformats.org/officeDocument/2006/relationships/hyperlink" Target="https://drive.google.com/file/d/179FfW5ZXBvWJVLnE6BPZLyPbV8-yjUtG/view?usp=sharing" TargetMode="External"/><Relationship Id="rId50" Type="http://schemas.openxmlformats.org/officeDocument/2006/relationships/hyperlink" Target="https://drive.google.com/file/d/1h39JnKJbCE65cp6WHmT9bqKpkGCJJobe/view?usp=sharing" TargetMode="External"/><Relationship Id="rId104" Type="http://schemas.openxmlformats.org/officeDocument/2006/relationships/hyperlink" Target="https://drive.google.com/file/d/1WfqgaIg12BCoxX-z080OX6XGH1ZJueX4/view?usp=share_link" TargetMode="External"/><Relationship Id="rId125" Type="http://schemas.openxmlformats.org/officeDocument/2006/relationships/hyperlink" Target="https://drive.google.com/file/d/1gs-TzXpYgtoaHjqEnBr1E8rkZ7_8urdR/view?usp=share_link" TargetMode="External"/><Relationship Id="rId146" Type="http://schemas.openxmlformats.org/officeDocument/2006/relationships/hyperlink" Target="https://drive.google.com/file/d/18o6BvK_tvPa3UCGHGkj0ctA4MLlGErjn/view?usp=sharing" TargetMode="External"/><Relationship Id="rId167" Type="http://schemas.openxmlformats.org/officeDocument/2006/relationships/hyperlink" Target="https://drive.google.com/file/d/1iqJhut5pljP5MHf5R1qLEDhu4cuyC6DK/view?usp=sharing" TargetMode="External"/><Relationship Id="rId188" Type="http://schemas.openxmlformats.org/officeDocument/2006/relationships/hyperlink" Target="https://drive.google.com/file/d/1BYJrSoXP-KvEw50B1pl6k4Cq1BXOfyyd/view?usp=share_link" TargetMode="External"/><Relationship Id="rId71" Type="http://schemas.openxmlformats.org/officeDocument/2006/relationships/hyperlink" Target="https://drive.google.com/file/d/1XuesOYp4e1v77vfJ4rNJFVkGSL8IRLEw/view?usp=sharing" TargetMode="External"/><Relationship Id="rId92" Type="http://schemas.openxmlformats.org/officeDocument/2006/relationships/hyperlink" Target="https://drive.google.com/file/d/1xUX_7fnUxYYaL44rQTEKKT-Um1E2oDHO/view?usp=sharing" TargetMode="External"/><Relationship Id="rId2" Type="http://schemas.openxmlformats.org/officeDocument/2006/relationships/hyperlink" Target="https://drive.google.com/file/d/1JOyRcG3bY2zy8WseANiXJWHzzYiunWen/view?usp=sharing" TargetMode="External"/><Relationship Id="rId29" Type="http://schemas.openxmlformats.org/officeDocument/2006/relationships/hyperlink" Target="https://drive.google.com/file/d/1xTKycvjPA1IZoV8LYJPT8aN85tr06pkS/view?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l1C4tjoPuWbZ8Uo-yqeYFl7tBbXRNq9V/view?usp=sharing" TargetMode="External"/><Relationship Id="rId13" Type="http://schemas.openxmlformats.org/officeDocument/2006/relationships/hyperlink" Target="https://drive.google.com/file/d/1_ddQVbERuRvUn1f6ZRfSyrvt_BaPLWzn/view?usp=share_link" TargetMode="External"/><Relationship Id="rId18" Type="http://schemas.openxmlformats.org/officeDocument/2006/relationships/hyperlink" Target="https://drive.google.com/file/d/1_I7IbCGdnwcOA188StvNK6hLDadjpnyU/view?usp=share_link" TargetMode="External"/><Relationship Id="rId3" Type="http://schemas.openxmlformats.org/officeDocument/2006/relationships/hyperlink" Target="https://drive.google.com/file/d/1Jy-8-TGSL9QZoafnxKPAulHfw5Fxb2UL/view?usp=sharing" TargetMode="External"/><Relationship Id="rId21" Type="http://schemas.openxmlformats.org/officeDocument/2006/relationships/table" Target="../tables/table2.xml"/><Relationship Id="rId7" Type="http://schemas.openxmlformats.org/officeDocument/2006/relationships/hyperlink" Target="https://drive.google.com/file/d/1Guifj_gMbVLhctvz8qrH-rcl9IWkca3L/view?usp=sharing" TargetMode="External"/><Relationship Id="rId12" Type="http://schemas.openxmlformats.org/officeDocument/2006/relationships/hyperlink" Target="https://drive.google.com/file/d/1tMNegkDRWxm7FcSbVBTbJeVehic61zlT/view?usp=sharing" TargetMode="External"/><Relationship Id="rId17" Type="http://schemas.openxmlformats.org/officeDocument/2006/relationships/hyperlink" Target="https://drive.google.com/file/d/1-VNFM1AK59zRlVU8Wv4rwWu4PBDT_Gal/view?usp=share_link" TargetMode="External"/><Relationship Id="rId2" Type="http://schemas.openxmlformats.org/officeDocument/2006/relationships/hyperlink" Target="https://drive.google.com/file/d/1UKmFjLQRZQs7lrihdSBmribKMGCtDnW1/view?usp=sharing" TargetMode="External"/><Relationship Id="rId16" Type="http://schemas.openxmlformats.org/officeDocument/2006/relationships/hyperlink" Target="https://drive.google.com/file/d/1X6aATKdiiCe_IK9Cx1Qm9bF4CW4zlYJL/view?usp=share_link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s://drive.google.com/file/d/1yM7Nx63gWU7eWM7mnweugKNYvmkge6Ah/view?usp=sharing" TargetMode="External"/><Relationship Id="rId6" Type="http://schemas.openxmlformats.org/officeDocument/2006/relationships/hyperlink" Target="https://drive.google.com/file/d/1IJi3SgqN6yaUpBbnU1KC9traiHELElC_/view?usp=sharing" TargetMode="External"/><Relationship Id="rId11" Type="http://schemas.openxmlformats.org/officeDocument/2006/relationships/hyperlink" Target="https://drive.google.com/file/d/1WJGWwi4JiuqUTt-ZBmkBEweMJmjdt1Up/view?usp=sharing" TargetMode="External"/><Relationship Id="rId5" Type="http://schemas.openxmlformats.org/officeDocument/2006/relationships/hyperlink" Target="https://drive.google.com/file/d/1iRx06cueRcpOh-823YtFaEhHYZ-y77WR/view?usp=sharing" TargetMode="External"/><Relationship Id="rId15" Type="http://schemas.openxmlformats.org/officeDocument/2006/relationships/hyperlink" Target="https://drive.google.com/file/d/1BYJrSoXP-KvEw50B1pl6k4Cq1BXOfyyd/view?usp=share_link" TargetMode="External"/><Relationship Id="rId10" Type="http://schemas.openxmlformats.org/officeDocument/2006/relationships/hyperlink" Target="https://drive.google.com/file/d/1EIdKqVmroEBtdPobwI4p_NYZ9e1eAQES/view?usp=sharing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drive.google.com/file/d/1kP9Jq-MRFQpSMuVPeAeISbN7Pnskof2a/view?usp=sharing" TargetMode="External"/><Relationship Id="rId9" Type="http://schemas.openxmlformats.org/officeDocument/2006/relationships/hyperlink" Target="https://drive.google.com/file/d/1jUCU4LTO18TG_LoOgK1Ir2x2v51n6KQ_/view?usp=sharing" TargetMode="External"/><Relationship Id="rId14" Type="http://schemas.openxmlformats.org/officeDocument/2006/relationships/hyperlink" Target="https://drive.google.com/file/d/19IilN-eO8RD8UBdq9aR8x81MUL2tJlfd/view?usp=share_link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RFTrw1OxEv5xZucm4RZ4s9IMKTGgELit/view?usp=sharing" TargetMode="External"/><Relationship Id="rId3" Type="http://schemas.openxmlformats.org/officeDocument/2006/relationships/hyperlink" Target="https://drive.google.com/file/d/1jHmRfLgb0wQN4Bwl1bSXpNph3EaR4eXY/view?usp=sharing" TargetMode="External"/><Relationship Id="rId7" Type="http://schemas.openxmlformats.org/officeDocument/2006/relationships/hyperlink" Target="https://drive.google.com/file/d/1yH6sJBNOXDPUWcFCC7TQF7gY5CGTvQxa/view?usp=sharing" TargetMode="External"/><Relationship Id="rId2" Type="http://schemas.openxmlformats.org/officeDocument/2006/relationships/hyperlink" Target="https://drive.google.com/file/d/1Z-bbj9UeaUh74AxSdcY-Wly3uvxAMnPY/view?usp=sharing" TargetMode="External"/><Relationship Id="rId1" Type="http://schemas.openxmlformats.org/officeDocument/2006/relationships/hyperlink" Target="https://drive.google.com/file/d/1_Uk4un-c7tjKGZygtKc7GKz62fC0gAjY/view?usp=sharing" TargetMode="External"/><Relationship Id="rId6" Type="http://schemas.openxmlformats.org/officeDocument/2006/relationships/hyperlink" Target="https://drive.google.com/file/d/1oIEUpzXt5Dvuq4Czs7k1ONbjQVQeKy5I/view?usp=sharing" TargetMode="External"/><Relationship Id="rId11" Type="http://schemas.openxmlformats.org/officeDocument/2006/relationships/table" Target="../tables/table3.xml"/><Relationship Id="rId5" Type="http://schemas.openxmlformats.org/officeDocument/2006/relationships/hyperlink" Target="https://drive.google.com/file/d/1VOYEeX0TWxqweMCbYyKxpVCZL5sitoMO/view?usp=sharing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drive.google.com/file/d/10ooVz69U6jUiWtXagKOXancxdwwSlRCu/view?usp=sharing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drive.google.com/file/d/1JOyRcG3bY2zy8WseANiXJWHzzYiunWen/view?usp=sharing" TargetMode="External"/><Relationship Id="rId1" Type="http://schemas.openxmlformats.org/officeDocument/2006/relationships/hyperlink" Target="https://drive.google.com/file/d/1RlvuBNFq5o-cXohCPQSTQUx_13FuejHW/view?usp=sharing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TiK_e4o_jCYlhFOSf8kBnDM0yzl3nbnB/view?usp=sharing" TargetMode="External"/><Relationship Id="rId18" Type="http://schemas.openxmlformats.org/officeDocument/2006/relationships/hyperlink" Target="https://drive.google.com/file/d/1GNBdW5mVjg9CpEyp8D0CXITMazs6lH-c/view?usp=sharing" TargetMode="External"/><Relationship Id="rId26" Type="http://schemas.openxmlformats.org/officeDocument/2006/relationships/hyperlink" Target="https://drive.google.com/file/d/1sIk2k_H60B7yty9-OG_mrl1RsORSEcYF/view?usp=sharing" TargetMode="External"/><Relationship Id="rId3" Type="http://schemas.openxmlformats.org/officeDocument/2006/relationships/hyperlink" Target="https://drive.google.com/file/d/1gDAIx6Qmtn5YJEUyq_pqGXP_u9kREJvZ/view?usp=sharing" TargetMode="External"/><Relationship Id="rId21" Type="http://schemas.openxmlformats.org/officeDocument/2006/relationships/hyperlink" Target="https://drive.google.com/file/d/1aj9OGHujMq_5nm5Dgsr6Vwf0kk52dP7G/view?usp=sharing" TargetMode="External"/><Relationship Id="rId34" Type="http://schemas.openxmlformats.org/officeDocument/2006/relationships/drawing" Target="../drawings/drawing5.xml"/><Relationship Id="rId7" Type="http://schemas.openxmlformats.org/officeDocument/2006/relationships/hyperlink" Target="https://drive.google.com/file/d/1Belv65nBib9vQ35YiF24j7HR-IxZE4PZ/view?usp=sharing" TargetMode="External"/><Relationship Id="rId12" Type="http://schemas.openxmlformats.org/officeDocument/2006/relationships/hyperlink" Target="https://drive.google.com/file/d/1_4Yqje8BlDtg8qY0CdVyY6bWXSBCTyh0/view?usp=sharing" TargetMode="External"/><Relationship Id="rId17" Type="http://schemas.openxmlformats.org/officeDocument/2006/relationships/hyperlink" Target="https://drive.google.com/file/d/1_kATH9cYe3SCeaqZvfe-AfzDdAtSOdUr/view?usp=sharing" TargetMode="External"/><Relationship Id="rId25" Type="http://schemas.openxmlformats.org/officeDocument/2006/relationships/hyperlink" Target="https://drive.google.com/file/d/1wwHQkQw8Fei2VpLsF9puhzf0orr_PbMK/view?usp=sharing" TargetMode="External"/><Relationship Id="rId33" Type="http://schemas.openxmlformats.org/officeDocument/2006/relationships/hyperlink" Target="https://drive.google.com/file/d/1nq_Ev_6aGZXMIK19onyhRngpaUX9XYK-/view?usp=sharing" TargetMode="External"/><Relationship Id="rId2" Type="http://schemas.openxmlformats.org/officeDocument/2006/relationships/hyperlink" Target="https://drive.google.com/file/d/1IKNRy17f1K-qsEJg0pXK3mPqYW7QtLYB/view?usp=sharing" TargetMode="External"/><Relationship Id="rId16" Type="http://schemas.openxmlformats.org/officeDocument/2006/relationships/hyperlink" Target="https://drive.google.com/file/d/1UPNMsCei_n4R9uvgYadHrgD3y5QBmnp-/view?usp=sharing" TargetMode="External"/><Relationship Id="rId20" Type="http://schemas.openxmlformats.org/officeDocument/2006/relationships/hyperlink" Target="https://drive.google.com/file/d/1IyeFW8FOjkq8ugG5xO7GLFIGmMtbUva0/view?usp=sharing" TargetMode="External"/><Relationship Id="rId29" Type="http://schemas.openxmlformats.org/officeDocument/2006/relationships/hyperlink" Target="https://drive.google.com/file/d/1Jmi2NvLDs8V3biOZ3WF99p1m3C3rgMXK/view?usp=sharing" TargetMode="External"/><Relationship Id="rId1" Type="http://schemas.openxmlformats.org/officeDocument/2006/relationships/hyperlink" Target="https://drive.google.com/file/d/1LAfaAejxT_NiOewh8paL-kZfmLeTGyKM/view?usp=sharing" TargetMode="External"/><Relationship Id="rId6" Type="http://schemas.openxmlformats.org/officeDocument/2006/relationships/hyperlink" Target="https://drive.google.com/file/d/1DE-DKSqnv0UtU8iptX2z29d2PQ6L4g0D/view?usp=sharing" TargetMode="External"/><Relationship Id="rId11" Type="http://schemas.openxmlformats.org/officeDocument/2006/relationships/hyperlink" Target="https://drive.google.com/file/d/17HHYODs_IVrfG6xNVQpCurddVuWwi_xZ/view?usp=sharing" TargetMode="External"/><Relationship Id="rId24" Type="http://schemas.openxmlformats.org/officeDocument/2006/relationships/hyperlink" Target="https://drive.google.com/file/d/1T0rWAzlWoZFAXW2TtJJYCkfbajRWTH8N/view?usp=sharing" TargetMode="External"/><Relationship Id="rId32" Type="http://schemas.openxmlformats.org/officeDocument/2006/relationships/hyperlink" Target="https://drive.google.com/file/d/1E9PjG-AGqCUPqK_juYhTejIgz-PACFpW/view?usp=sharing" TargetMode="External"/><Relationship Id="rId5" Type="http://schemas.openxmlformats.org/officeDocument/2006/relationships/hyperlink" Target="https://drive.google.com/file/d/1plI3k5z1JqB3nvvBxHFgwDGjEi7rkn6C/view?usp=sharing" TargetMode="External"/><Relationship Id="rId15" Type="http://schemas.openxmlformats.org/officeDocument/2006/relationships/hyperlink" Target="https://drive.google.com/file/d/1YEuZ-LVsgcPE1lm1vvzsQU51LRidQmN2/view?usp=sharing" TargetMode="External"/><Relationship Id="rId23" Type="http://schemas.openxmlformats.org/officeDocument/2006/relationships/hyperlink" Target="https://drive.google.com/file/d/1KwilZeOEHq8jbjriYs37TUptKqxolu2r/view?usp=sharing" TargetMode="External"/><Relationship Id="rId28" Type="http://schemas.openxmlformats.org/officeDocument/2006/relationships/hyperlink" Target="https://drive.google.com/file/d/1pKni_MKMMlTGS339TRVQKCNlSJm1w0_Y/view?usp=sharing" TargetMode="External"/><Relationship Id="rId10" Type="http://schemas.openxmlformats.org/officeDocument/2006/relationships/hyperlink" Target="https://drive.google.com/file/d/1lvQFBR4I7bVix14WAu4qBalPJyAL0TF3/view?usp=sharing" TargetMode="External"/><Relationship Id="rId19" Type="http://schemas.openxmlformats.org/officeDocument/2006/relationships/hyperlink" Target="https://drive.google.com/file/d/1DDq9OR8_Ga0bC69MalywHnHCMpmRm4rJ/view?usp=sharing" TargetMode="External"/><Relationship Id="rId31" Type="http://schemas.openxmlformats.org/officeDocument/2006/relationships/hyperlink" Target="https://drive.google.com/file/d/1nckk5rmLbEOVmClQ9mwuv-gmIvqgBBTx/view?usp=sharing" TargetMode="External"/><Relationship Id="rId4" Type="http://schemas.openxmlformats.org/officeDocument/2006/relationships/hyperlink" Target="https://drive.google.com/file/d/13_MjNtwh13XhfAUEYK_HSCh3Otm4AzHK/view?usp=sharing" TargetMode="External"/><Relationship Id="rId9" Type="http://schemas.openxmlformats.org/officeDocument/2006/relationships/hyperlink" Target="https://drive.google.com/file/d/1epWcdTAUSF54B4cCXjZEYgL3qBc0Izkt/view?usp=sharing" TargetMode="External"/><Relationship Id="rId14" Type="http://schemas.openxmlformats.org/officeDocument/2006/relationships/hyperlink" Target="https://drive.google.com/file/d/1FIMxhBCekyoPJRCuejpVoaxKI9VSUr5u/view?usp=sharing" TargetMode="External"/><Relationship Id="rId22" Type="http://schemas.openxmlformats.org/officeDocument/2006/relationships/hyperlink" Target="https://drive.google.com/file/d/1DuNCJjN_XZq4nQ-aQGPIcxXHdMZLy6XM/view?usp=sharing" TargetMode="External"/><Relationship Id="rId27" Type="http://schemas.openxmlformats.org/officeDocument/2006/relationships/hyperlink" Target="https://drive.google.com/file/d/1xTKycvjPA1IZoV8LYJPT8aN85tr06pkS/view?usp=sharing" TargetMode="External"/><Relationship Id="rId30" Type="http://schemas.openxmlformats.org/officeDocument/2006/relationships/hyperlink" Target="https://drive.google.com/file/d/1o2ZF2WXmQijDDW6kK6v6uyIySQjcY8VF/view?usp=sharing" TargetMode="External"/><Relationship Id="rId35" Type="http://schemas.openxmlformats.org/officeDocument/2006/relationships/table" Target="../tables/table5.xml"/><Relationship Id="rId8" Type="http://schemas.openxmlformats.org/officeDocument/2006/relationships/hyperlink" Target="https://drive.google.com/file/d/1OGRMSuISFf6fPaV0PPuaDFYhxK2c2SJJ/view?usp=sharing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vnuBfUJmIZjAXi8-tXkV_WqfqAmsY0Ev/view?usp=sharing" TargetMode="External"/><Relationship Id="rId21" Type="http://schemas.openxmlformats.org/officeDocument/2006/relationships/hyperlink" Target="https://drive.google.com/file/d/1lhSzC3hws4-921eHTguUyMclaOtvOCNT/view?usp=sharing" TargetMode="External"/><Relationship Id="rId42" Type="http://schemas.openxmlformats.org/officeDocument/2006/relationships/hyperlink" Target="https://drive.google.com/file/d/1ON7maKv3_1WDwMy9EMbRfqw2cBRHdMXP/view?usp=sharing" TargetMode="External"/><Relationship Id="rId47" Type="http://schemas.openxmlformats.org/officeDocument/2006/relationships/hyperlink" Target="https://drive.google.com/file/d/1R9CuIw0Ktj0XOPcW36yCicPX8g9yG1_p/view?usp=sharing" TargetMode="External"/><Relationship Id="rId63" Type="http://schemas.openxmlformats.org/officeDocument/2006/relationships/hyperlink" Target="https://drive.google.com/file/d/1Taolz5jC3bm3g6wZtRxb5zavsZcjddWV/view?usp=share_link" TargetMode="External"/><Relationship Id="rId68" Type="http://schemas.openxmlformats.org/officeDocument/2006/relationships/hyperlink" Target="https://drive.google.com/file/d/1-zfz3iM9RIUh6R4wM5kv9p21I0BYegym/view?usp=share_link" TargetMode="External"/><Relationship Id="rId84" Type="http://schemas.openxmlformats.org/officeDocument/2006/relationships/hyperlink" Target="https://drive.google.com/file/d/1XwtAxemshAi7m3hydcJVEYI9dDR5q_4M/view?usp=share_link" TargetMode="External"/><Relationship Id="rId89" Type="http://schemas.openxmlformats.org/officeDocument/2006/relationships/hyperlink" Target="https://drive.google.com/file/d/12VEDVDjMgwzp6uA8vpdw3BIXE7XeB1J6/view?usp=share_link" TargetMode="External"/><Relationship Id="rId16" Type="http://schemas.openxmlformats.org/officeDocument/2006/relationships/hyperlink" Target="https://drive.google.com/file/d/1dZSnbwGvFys3BBUzSlU-iSkjakQ3H1zS/view?usp=sharing" TargetMode="External"/><Relationship Id="rId11" Type="http://schemas.openxmlformats.org/officeDocument/2006/relationships/hyperlink" Target="https://drive.google.com/file/d/1yM3ZAMnmdQ1XKgjMU0Ux_5iUl7OyhCXz/view?usp=sharing" TargetMode="External"/><Relationship Id="rId32" Type="http://schemas.openxmlformats.org/officeDocument/2006/relationships/hyperlink" Target="https://drive.google.com/file/d/1EibGkkeVbKg8an5_9lwMnQXkLQEann45/view?usp=sharing" TargetMode="External"/><Relationship Id="rId37" Type="http://schemas.openxmlformats.org/officeDocument/2006/relationships/hyperlink" Target="https://drive.google.com/file/d/10RRx14VN3ZQIGZViEszHoYdq1SYk7hIq/view?usp=sharing" TargetMode="External"/><Relationship Id="rId53" Type="http://schemas.openxmlformats.org/officeDocument/2006/relationships/hyperlink" Target="https://drive.google.com/file/d/1tpKkb9VEak4dyUF_34pMaVEaXM9mcEJX/view?usp=sharing" TargetMode="External"/><Relationship Id="rId58" Type="http://schemas.openxmlformats.org/officeDocument/2006/relationships/hyperlink" Target="https://drive.google.com/file/d/16xP06oNKd9OIqyLWbhWAL5FhAMArlMuq/view?usp=sharing" TargetMode="External"/><Relationship Id="rId74" Type="http://schemas.openxmlformats.org/officeDocument/2006/relationships/hyperlink" Target="https://drive.google.com/file/d/18Qw2RBYBO3H2i7Z1BJTlkEb1vlhhmIse/view?usp=share_link" TargetMode="External"/><Relationship Id="rId79" Type="http://schemas.openxmlformats.org/officeDocument/2006/relationships/hyperlink" Target="https://drive.google.com/file/d/1VRdLFqT1Sx5dK2KMga1YADtqn_Y_HvjC/view?usp=share_link" TargetMode="External"/><Relationship Id="rId5" Type="http://schemas.openxmlformats.org/officeDocument/2006/relationships/hyperlink" Target="https://drive.google.com/file/d/1OL3C7xgRgcz4Rm54olcBieXJTHoOOFsR/view?usp=sharing" TargetMode="External"/><Relationship Id="rId90" Type="http://schemas.openxmlformats.org/officeDocument/2006/relationships/hyperlink" Target="https://drive.google.com/file/d/1EqppfKv1-nXZEv01p6bMs1gPcUbHkIzj/view?usp=share_link" TargetMode="External"/><Relationship Id="rId95" Type="http://schemas.openxmlformats.org/officeDocument/2006/relationships/hyperlink" Target="https://drive.google.com/file/d/1QFS-1T59KhNu1PxJTl-8KvEc3wCOmlXg/view?usp=share_link" TargetMode="External"/><Relationship Id="rId22" Type="http://schemas.openxmlformats.org/officeDocument/2006/relationships/hyperlink" Target="https://drive.google.com/file/d/1uK4qY_igbH2TIsjeQM2S4pBaX5EhAMwm/view?usp=sharing" TargetMode="External"/><Relationship Id="rId27" Type="http://schemas.openxmlformats.org/officeDocument/2006/relationships/hyperlink" Target="https://drive.google.com/file/d/1-ILf8aUNUh17-Aoc3KSk3_comQocTTBr/view?usp=sharing" TargetMode="External"/><Relationship Id="rId43" Type="http://schemas.openxmlformats.org/officeDocument/2006/relationships/hyperlink" Target="https://drive.google.com/file/d/1wM4uzni-JSWe61C5_QeP-8n58noiWSiB/view?usp=sharing" TargetMode="External"/><Relationship Id="rId48" Type="http://schemas.openxmlformats.org/officeDocument/2006/relationships/hyperlink" Target="https://drive.google.com/file/d/1PMTWouZqlL4AhnbfLLzOe-5csie4HyCU/view?usp=sharing" TargetMode="External"/><Relationship Id="rId64" Type="http://schemas.openxmlformats.org/officeDocument/2006/relationships/hyperlink" Target="https://drive.google.com/file/d/1s1OjWpPAXg4SjMR4DQd0z4xUTF2wMkl0/view?usp=sharing" TargetMode="External"/><Relationship Id="rId69" Type="http://schemas.openxmlformats.org/officeDocument/2006/relationships/hyperlink" Target="https://drive.google.com/file/d/1WKnOgZPPlrCMpdU3KWfRCYYcc5pyfC2s/view?usp=share_link" TargetMode="External"/><Relationship Id="rId80" Type="http://schemas.openxmlformats.org/officeDocument/2006/relationships/hyperlink" Target="https://drive.google.com/file/d/16kbiUMl5KIwFwctKehUji9tBQpzEetgS/view?usp=share_link" TargetMode="External"/><Relationship Id="rId85" Type="http://schemas.openxmlformats.org/officeDocument/2006/relationships/hyperlink" Target="https://drive.google.com/file/d/19qlxyFwsNVHseQmx6RBGYPBgnxoPqvnT/view?usp=share_link" TargetMode="External"/><Relationship Id="rId3" Type="http://schemas.openxmlformats.org/officeDocument/2006/relationships/hyperlink" Target="https://drive.google.com/file/d/1E-6RalyGu57qQFoUZuDDrWyXyls7vlzZ/view?usp=sharing" TargetMode="External"/><Relationship Id="rId12" Type="http://schemas.openxmlformats.org/officeDocument/2006/relationships/hyperlink" Target="https://drive.google.com/file/d/1m9ai2OncN4MXI9Eedvox23qDEWDHzL5Q/view?usp=sharing" TargetMode="External"/><Relationship Id="rId17" Type="http://schemas.openxmlformats.org/officeDocument/2006/relationships/hyperlink" Target="https://drive.google.com/file/d/1-tAaB-YwXYmMm3GselDSgbPf-GxsG7vL/view?usp=sharing" TargetMode="External"/><Relationship Id="rId25" Type="http://schemas.openxmlformats.org/officeDocument/2006/relationships/hyperlink" Target="https://drive.google.com/file/d/11HzQn6G545zxa7BYNLnefeVddvCodPq5/view?usp=sharing" TargetMode="External"/><Relationship Id="rId33" Type="http://schemas.openxmlformats.org/officeDocument/2006/relationships/hyperlink" Target="https://drive.google.com/file/d/1MMsAP8NtaVw0IF6F64WR35LSmWfudOFT/view?usp=sharing" TargetMode="External"/><Relationship Id="rId38" Type="http://schemas.openxmlformats.org/officeDocument/2006/relationships/hyperlink" Target="https://drive.google.com/file/d/1XuesOYp4e1v77vfJ4rNJFVkGSL8IRLEw/view?usp=sharing" TargetMode="External"/><Relationship Id="rId46" Type="http://schemas.openxmlformats.org/officeDocument/2006/relationships/hyperlink" Target="https://drive.google.com/file/d/1poGaZKaIoXJ07deX_ZLbHqM0jo0CiOrQ/view?usp=sharing" TargetMode="External"/><Relationship Id="rId59" Type="http://schemas.openxmlformats.org/officeDocument/2006/relationships/hyperlink" Target="https://drive.google.com/file/d/1xUX_7fnUxYYaL44rQTEKKT-Um1E2oDHO/view?usp=sharing" TargetMode="External"/><Relationship Id="rId67" Type="http://schemas.openxmlformats.org/officeDocument/2006/relationships/hyperlink" Target="https://drive.google.com/file/d/1wirjZVwxjrDMbT-ys-Xh_9bBJ1QSPcFI/view?usp=sharing" TargetMode="External"/><Relationship Id="rId20" Type="http://schemas.openxmlformats.org/officeDocument/2006/relationships/hyperlink" Target="https://drive.google.com/file/d/1hKjXoF9VE4St1DfO44uy5ArgIigx5a6d/view?usp=sharing" TargetMode="External"/><Relationship Id="rId41" Type="http://schemas.openxmlformats.org/officeDocument/2006/relationships/hyperlink" Target="https://drive.google.com/file/d/149gyuoy5XoObBGJw93UGf09rBEQ6zp_j/view?usp=sharing" TargetMode="External"/><Relationship Id="rId54" Type="http://schemas.openxmlformats.org/officeDocument/2006/relationships/hyperlink" Target="https://drive.google.com/file/d/1Wm8xjYWNZQ7HY7SJmphI2JSI15z56Cge/view?usp=sharing" TargetMode="External"/><Relationship Id="rId62" Type="http://schemas.openxmlformats.org/officeDocument/2006/relationships/hyperlink" Target="https://drive.google.com/file/d/1Ac2zVmSRhPZQST0JvPoImNaKGjPIQZbW/view?usp=sharing" TargetMode="External"/><Relationship Id="rId70" Type="http://schemas.openxmlformats.org/officeDocument/2006/relationships/hyperlink" Target="https://drive.google.com/file/d/1kBuQmLz_a3N27sSo30RlvmHH67n8qco8/view?usp=share_link" TargetMode="External"/><Relationship Id="rId75" Type="http://schemas.openxmlformats.org/officeDocument/2006/relationships/hyperlink" Target="https://drive.google.com/file/d/1VxOPKwZt7dJVJU6R9cntcQO_wdwfEOmi/view?usp=share_link" TargetMode="External"/><Relationship Id="rId83" Type="http://schemas.openxmlformats.org/officeDocument/2006/relationships/hyperlink" Target="https://drive.google.com/file/d/1mS9DKeAzamRP_XLYeGxvh66FQCcjg_qO/view?usp=share_link" TargetMode="External"/><Relationship Id="rId88" Type="http://schemas.openxmlformats.org/officeDocument/2006/relationships/hyperlink" Target="https://drive.google.com/file/d/1XExNvn8BsIh1EqfdiltIv7gTLK-tkr53/view?usp=share_link" TargetMode="External"/><Relationship Id="rId91" Type="http://schemas.openxmlformats.org/officeDocument/2006/relationships/hyperlink" Target="https://drive.google.com/file/d/1gs-TzXpYgtoaHjqEnBr1E8rkZ7_8urdR/view?usp=share_link" TargetMode="External"/><Relationship Id="rId96" Type="http://schemas.openxmlformats.org/officeDocument/2006/relationships/drawing" Target="../drawings/drawing6.xml"/><Relationship Id="rId1" Type="http://schemas.openxmlformats.org/officeDocument/2006/relationships/hyperlink" Target="https://drive.google.com/file/d/1fTM-Hg-_pH9IW1vhYzVd_XHkIwLSZ3bJ/view?usp=sharing" TargetMode="External"/><Relationship Id="rId6" Type="http://schemas.openxmlformats.org/officeDocument/2006/relationships/hyperlink" Target="https://drive.google.com/file/d/1nTav4LgJjt0J0yHWYEsliAHHMNZf2SQp/view?usp=sharing" TargetMode="External"/><Relationship Id="rId15" Type="http://schemas.openxmlformats.org/officeDocument/2006/relationships/hyperlink" Target="https://drive.google.com/file/d/1Dy-kajrvImCmnSbKLBrkb_IEJhkjyxvk/view?usp=sharing" TargetMode="External"/><Relationship Id="rId23" Type="http://schemas.openxmlformats.org/officeDocument/2006/relationships/hyperlink" Target="https://drive.google.com/file/d/1CRmzB-cYjQIP5g7-Mt7AxU2qG1xzBwDr/view?usp=sharing" TargetMode="External"/><Relationship Id="rId28" Type="http://schemas.openxmlformats.org/officeDocument/2006/relationships/hyperlink" Target="https://drive.google.com/file/d/1mxKZIHuCe-U4vj7xSein3Ppo7NFiFfvd/view?usp=sharing" TargetMode="External"/><Relationship Id="rId36" Type="http://schemas.openxmlformats.org/officeDocument/2006/relationships/hyperlink" Target="https://drive.google.com/file/d/1FRhm1qyDaDxHHzHZFp4IwlAusjaLFp9T/view?usp=sharing" TargetMode="External"/><Relationship Id="rId49" Type="http://schemas.openxmlformats.org/officeDocument/2006/relationships/hyperlink" Target="https://drive.google.com/file/d/1IyFbFVXQjJIfn1_wo_jmbGa2tbwzWlHP/view?usp=sharing" TargetMode="External"/><Relationship Id="rId57" Type="http://schemas.openxmlformats.org/officeDocument/2006/relationships/hyperlink" Target="https://drive.google.com/file/d/1RejmlnAxk0n_j7Np4RUwFzHzA-vcQjwt/view?usp=sharing" TargetMode="External"/><Relationship Id="rId10" Type="http://schemas.openxmlformats.org/officeDocument/2006/relationships/hyperlink" Target="https://drive.google.com/file/d/1i6HvBoBKGT6UgANabTb5oMClHavN2JD9/view?usp=sharing" TargetMode="External"/><Relationship Id="rId31" Type="http://schemas.openxmlformats.org/officeDocument/2006/relationships/hyperlink" Target="https://drive.google.com/file/d/1vXqNLSl71oRTjrUPEuLPhll7IFVDhmPb/view?usp=sharing" TargetMode="External"/><Relationship Id="rId44" Type="http://schemas.openxmlformats.org/officeDocument/2006/relationships/hyperlink" Target="https://drive.google.com/file/d/1CSlX5ASAuiSmNNKe6TAhVnPgrkZ4KYAf/view?usp=sharing" TargetMode="External"/><Relationship Id="rId52" Type="http://schemas.openxmlformats.org/officeDocument/2006/relationships/hyperlink" Target="https://drive.google.com/file/d/19fl3L5E4o7j7KcYaXDzD8IjUqtgGb2zD/view?usp=sharing" TargetMode="External"/><Relationship Id="rId60" Type="http://schemas.openxmlformats.org/officeDocument/2006/relationships/hyperlink" Target="https://drive.google.com/file/d/1IHho2rl8Y-jMeh7wi5KAfTaxhKuLPtR5/view?usp=sharing" TargetMode="External"/><Relationship Id="rId65" Type="http://schemas.openxmlformats.org/officeDocument/2006/relationships/hyperlink" Target="https://drive.google.com/file/d/1q7BtoENE5oeASVsRQMS8fV3cd6MZ_Ols/view?usp=sharing" TargetMode="External"/><Relationship Id="rId73" Type="http://schemas.openxmlformats.org/officeDocument/2006/relationships/hyperlink" Target="https://drive.google.com/file/d/1Gqat9ZW6E0_z5oce7F2Tenmm64DR-Ddh/view?usp=share_link" TargetMode="External"/><Relationship Id="rId78" Type="http://schemas.openxmlformats.org/officeDocument/2006/relationships/hyperlink" Target="https://drive.google.com/file/d/1YZt7E66XnzQkSITnIZ1s4CLIz_3zu3IA/view?usp=share_link" TargetMode="External"/><Relationship Id="rId81" Type="http://schemas.openxmlformats.org/officeDocument/2006/relationships/hyperlink" Target="https://drive.google.com/file/d/1zp-NomVnEZqG5NcSR0hdxGby5FWLAXQ9/view?usp=share_link" TargetMode="External"/><Relationship Id="rId86" Type="http://schemas.openxmlformats.org/officeDocument/2006/relationships/hyperlink" Target="https://drive.google.com/file/d/1eQ4SZBxCtPYDx_WYtIRhtqb68vmpWz6P/view?usp=share_link" TargetMode="External"/><Relationship Id="rId94" Type="http://schemas.openxmlformats.org/officeDocument/2006/relationships/hyperlink" Target="https://drive.google.com/file/d/1YXdXwAr4IY_t1Y3V8ABAr7iN8FMsa_hg/view?usp=share_link" TargetMode="External"/><Relationship Id="rId4" Type="http://schemas.openxmlformats.org/officeDocument/2006/relationships/hyperlink" Target="https://drive.google.com/file/d/1LceHkJCq1G5YEkAM_TAwe3QWCDm3JV_O/view?usp=sharing" TargetMode="External"/><Relationship Id="rId9" Type="http://schemas.openxmlformats.org/officeDocument/2006/relationships/hyperlink" Target="https://drive.google.com/file/d/1eeL084XRe4J_Kl4xd00fHP_OFzYOIeXc/view?usp=sharing" TargetMode="External"/><Relationship Id="rId13" Type="http://schemas.openxmlformats.org/officeDocument/2006/relationships/hyperlink" Target="https://drive.google.com/file/d/1BQOtjJ7c-EBoklCVTviicc12XQ_Ek_is/view?usp=sharing" TargetMode="External"/><Relationship Id="rId18" Type="http://schemas.openxmlformats.org/officeDocument/2006/relationships/hyperlink" Target="https://drive.google.com/file/d/1Mx64rD_dQkG3Prh_g_mYyuzbcd0FrYhh/view?usp=sharing" TargetMode="External"/><Relationship Id="rId39" Type="http://schemas.openxmlformats.org/officeDocument/2006/relationships/hyperlink" Target="https://drive.google.com/file/d/19KjMncWYlCvRFlm3TgivDQqnoxTLooTg/view?usp=sharing" TargetMode="External"/><Relationship Id="rId34" Type="http://schemas.openxmlformats.org/officeDocument/2006/relationships/hyperlink" Target="https://drive.google.com/file/d/1aLJd_FaJ-MOmgJfL9DDQDKFGuqOoG8qv/view?usp=sharing" TargetMode="External"/><Relationship Id="rId50" Type="http://schemas.openxmlformats.org/officeDocument/2006/relationships/hyperlink" Target="https://drive.google.com/file/d/1s9Uy0pr0WPHeud_AHL_MGdOlHulSGq4y/view?usp=sharing" TargetMode="External"/><Relationship Id="rId55" Type="http://schemas.openxmlformats.org/officeDocument/2006/relationships/hyperlink" Target="https://drive.google.com/file/d/1g-4tfoESWQmiXjBPb_yvyAGZ3fY3zm2y/view?usp=sharing" TargetMode="External"/><Relationship Id="rId76" Type="http://schemas.openxmlformats.org/officeDocument/2006/relationships/hyperlink" Target="https://drive.google.com/file/d/12Rbjz3xgufDGQdilNj4_q5DAu8rR96ey/view?usp=share_link" TargetMode="External"/><Relationship Id="rId97" Type="http://schemas.openxmlformats.org/officeDocument/2006/relationships/table" Target="../tables/table6.xml"/><Relationship Id="rId7" Type="http://schemas.openxmlformats.org/officeDocument/2006/relationships/hyperlink" Target="https://drive.google.com/file/d/1Z03coAOsN7XMV55sjV5g07BovMcampmc/view?usp=sharing" TargetMode="External"/><Relationship Id="rId71" Type="http://schemas.openxmlformats.org/officeDocument/2006/relationships/hyperlink" Target="https://drive.google.com/file/d/1WfqgaIg12BCoxX-z080OX6XGH1ZJueX4/view?usp=share_link" TargetMode="External"/><Relationship Id="rId92" Type="http://schemas.openxmlformats.org/officeDocument/2006/relationships/hyperlink" Target="https://drive.google.com/file/d/1gT4QzzSKioDm35uTS5wC2TgLOfc6qdBa/view?usp=share_link" TargetMode="External"/><Relationship Id="rId2" Type="http://schemas.openxmlformats.org/officeDocument/2006/relationships/hyperlink" Target="https://drive.google.com/file/d/1Q9_HvkKM559Ae_IpdzCGo0C-MKonXDLD/view?usp=sharing" TargetMode="External"/><Relationship Id="rId29" Type="http://schemas.openxmlformats.org/officeDocument/2006/relationships/hyperlink" Target="https://drive.google.com/file/d/1JA3AA8eay1QH0DTHb6Gr9krwUiVRcXft/view?usp=sharing" TargetMode="External"/><Relationship Id="rId24" Type="http://schemas.openxmlformats.org/officeDocument/2006/relationships/hyperlink" Target="https://drive.google.com/file/d/18-Tz3Cuw11YrcUL2SjD28pK0Lx5d1ZwD/view?usp=sharing" TargetMode="External"/><Relationship Id="rId40" Type="http://schemas.openxmlformats.org/officeDocument/2006/relationships/hyperlink" Target="https://drive.google.com/file/d/1pB3jreOqJ8dU-Xl_1VzgWxaPZV5ZuE_g/view?usp=sharing" TargetMode="External"/><Relationship Id="rId45" Type="http://schemas.openxmlformats.org/officeDocument/2006/relationships/hyperlink" Target="https://drive.google.com/file/d/1ZcqjQ6RRb649hNbtvdBDAuQ2Gfe8GGja/view?usp=sharing" TargetMode="External"/><Relationship Id="rId66" Type="http://schemas.openxmlformats.org/officeDocument/2006/relationships/hyperlink" Target="https://drive.google.com/file/d/1Yui-vlTXruGKUWcL0jAMFTKjQeEWAAF1/view?usp=sharing" TargetMode="External"/><Relationship Id="rId87" Type="http://schemas.openxmlformats.org/officeDocument/2006/relationships/hyperlink" Target="https://drive.google.com/file/d/1ffv3h_ed6hCgFib8_WbejOiBFbkKu60K/view?usp=share_link" TargetMode="External"/><Relationship Id="rId61" Type="http://schemas.openxmlformats.org/officeDocument/2006/relationships/hyperlink" Target="https://drive.google.com/file/d/1bws1mJ-1DGA1tkKmjt6QGZNBTbflNTCX/view?usp=sharing" TargetMode="External"/><Relationship Id="rId82" Type="http://schemas.openxmlformats.org/officeDocument/2006/relationships/hyperlink" Target="https://drive.google.com/file/d/1icnzi8BgYCEtw1bYcHNoF2MbkWwn213q/view?usp=share_link" TargetMode="External"/><Relationship Id="rId19" Type="http://schemas.openxmlformats.org/officeDocument/2006/relationships/hyperlink" Target="https://drive.google.com/file/d/1h39JnKJbCE65cp6WHmT9bqKpkGCJJobe/view?usp=sharing" TargetMode="External"/><Relationship Id="rId14" Type="http://schemas.openxmlformats.org/officeDocument/2006/relationships/hyperlink" Target="https://drive.google.com/file/d/1HoAtZapwD7upV6XeJazaPsOXjnz4PJMt/view?usp=sharing" TargetMode="External"/><Relationship Id="rId30" Type="http://schemas.openxmlformats.org/officeDocument/2006/relationships/hyperlink" Target="https://drive.google.com/file/d/1gYw93faLwOvWsBaSC-zoN4mxmiKqOYZn/view?usp=sharing" TargetMode="External"/><Relationship Id="rId35" Type="http://schemas.openxmlformats.org/officeDocument/2006/relationships/hyperlink" Target="https://drive.google.com/file/d/1Al5CZN4rC0ozSwIymtKPht4_sPmPWUWR/view?usp=sharing" TargetMode="External"/><Relationship Id="rId56" Type="http://schemas.openxmlformats.org/officeDocument/2006/relationships/hyperlink" Target="https://drive.google.com/file/d/1tSOonAaKh9U2rkLXbPxiu6FLzgbmIFRz/view?usp=sharing" TargetMode="External"/><Relationship Id="rId77" Type="http://schemas.openxmlformats.org/officeDocument/2006/relationships/hyperlink" Target="https://drive.google.com/file/d/1OWcAxbmq-ItwBaOdAsdYk7F0mpqMWpyu/view?usp=share_link" TargetMode="External"/><Relationship Id="rId8" Type="http://schemas.openxmlformats.org/officeDocument/2006/relationships/hyperlink" Target="https://drive.google.com/file/d/179FfW5ZXBvWJVLnE6BPZLyPbV8-yjUtG/view?usp=sharing" TargetMode="External"/><Relationship Id="rId51" Type="http://schemas.openxmlformats.org/officeDocument/2006/relationships/hyperlink" Target="https://drive.google.com/file/d/1KpQdDsCYsaF3Ht9DsaIc5qh380myNueN/view?usp=sharing" TargetMode="External"/><Relationship Id="rId72" Type="http://schemas.openxmlformats.org/officeDocument/2006/relationships/hyperlink" Target="https://drive.google.com/file/d/1fUUH1pJPQrj8R-y2aEooadTnXt8SX0K5/view?usp=share_link" TargetMode="External"/><Relationship Id="rId93" Type="http://schemas.openxmlformats.org/officeDocument/2006/relationships/hyperlink" Target="https://drive.google.com/file/d/1ngTjRkclozp_t3CN5Ji-631hsl84q-Zr/view?usp=share_link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7Vkqg6W39EXx34-mzEc37NMi_iO4IPjg/view?usp=share_link" TargetMode="External"/><Relationship Id="rId18" Type="http://schemas.openxmlformats.org/officeDocument/2006/relationships/hyperlink" Target="https://drive.google.com/file/d/18o6BvK_tvPa3UCGHGkj0ctA4MLlGErjn/view?usp=sharing" TargetMode="External"/><Relationship Id="rId26" Type="http://schemas.openxmlformats.org/officeDocument/2006/relationships/hyperlink" Target="https://drive.google.com/file/d/1g33WJwMEATrJJzPQpcz_uLNOwrXHEAWm/view?usp=sharing" TargetMode="External"/><Relationship Id="rId39" Type="http://schemas.openxmlformats.org/officeDocument/2006/relationships/hyperlink" Target="https://drive.google.com/file/d/1iqJhut5pljP5MHf5R1qLEDhu4cuyC6DK/view?usp=sharing" TargetMode="External"/><Relationship Id="rId21" Type="http://schemas.openxmlformats.org/officeDocument/2006/relationships/hyperlink" Target="https://drive.google.com/file/d/1mI14RoaEZF0jt2JkoQa3IaSJ9TMTnv4j/view?usp=share_link" TargetMode="External"/><Relationship Id="rId34" Type="http://schemas.openxmlformats.org/officeDocument/2006/relationships/hyperlink" Target="https://drive.google.com/file/d/1mRfgsDziz8fPDeLYedLnondNANayrRH3/view?usp=sharing" TargetMode="External"/><Relationship Id="rId42" Type="http://schemas.openxmlformats.org/officeDocument/2006/relationships/hyperlink" Target="https://drive.google.com/file/d/1-4PA9pNn0ksA7meLYLCGljjDWCfbAkZ-/view?usp=sharing" TargetMode="External"/><Relationship Id="rId47" Type="http://schemas.openxmlformats.org/officeDocument/2006/relationships/table" Target="../tables/table7.xml"/><Relationship Id="rId7" Type="http://schemas.openxmlformats.org/officeDocument/2006/relationships/hyperlink" Target="https://drive.google.com/file/d/1IG8rMgpnFFlcNIn-J2kVtvThdgJX7vX4/view?usp=share_link" TargetMode="External"/><Relationship Id="rId2" Type="http://schemas.openxmlformats.org/officeDocument/2006/relationships/hyperlink" Target="https://drive.google.com/file/d/1Qx2wM0zhLV9an8QeQK48T5of3zfKdvM9/view?usp=share_link" TargetMode="External"/><Relationship Id="rId16" Type="http://schemas.openxmlformats.org/officeDocument/2006/relationships/hyperlink" Target="https://drive.google.com/file/d/13O0aneI0z4d9D3Gy2zX6f87C4sP_EyhR/view?usp=share_link" TargetMode="External"/><Relationship Id="rId29" Type="http://schemas.openxmlformats.org/officeDocument/2006/relationships/hyperlink" Target="https://drive.google.com/file/d/1ttFsjTFNClAJ_mdicSbsBUh9G6wuBfBe/view?usp=drive_link" TargetMode="External"/><Relationship Id="rId1" Type="http://schemas.openxmlformats.org/officeDocument/2006/relationships/hyperlink" Target="https://drive.google.com/file/d/1E_YQr01uHy2FmHWBOmM8IGd72sOJFlmT/view?usp=share_link" TargetMode="External"/><Relationship Id="rId6" Type="http://schemas.openxmlformats.org/officeDocument/2006/relationships/hyperlink" Target="https://drive.google.com/file/d/1POIbGCiZM-GP08zI4SeY7-ZLeGGmXA9P/view?usp=share_link" TargetMode="External"/><Relationship Id="rId11" Type="http://schemas.openxmlformats.org/officeDocument/2006/relationships/hyperlink" Target="https://drive.google.com/file/d/1qjXN9I14UIZeeGoj5TO-G7mtZpYVcfOq/view?usp=share_link" TargetMode="External"/><Relationship Id="rId24" Type="http://schemas.openxmlformats.org/officeDocument/2006/relationships/hyperlink" Target="https://drive.google.com/file/d/17UD1aMFseIsmfKhP1UM6NVTg3BqibGRT/view?usp=share_link" TargetMode="External"/><Relationship Id="rId32" Type="http://schemas.openxmlformats.org/officeDocument/2006/relationships/hyperlink" Target="https://drive.google.com/file/d/1OV4k4M5qI14og9gAaxAQIzUxPN4-7wCd/view?usp=drive_link" TargetMode="External"/><Relationship Id="rId37" Type="http://schemas.openxmlformats.org/officeDocument/2006/relationships/hyperlink" Target="https://drive.google.com/file/d/1QewmHqUkzif3yXGRPbKqZI430VZoVqAn/view?usp=drive_link" TargetMode="External"/><Relationship Id="rId40" Type="http://schemas.openxmlformats.org/officeDocument/2006/relationships/hyperlink" Target="https://drive.google.com/file/d/1w2KoCeizR1BLLtsMy28FKFO-qyEGeY9l/view?usp=sharing" TargetMode="External"/><Relationship Id="rId45" Type="http://schemas.openxmlformats.org/officeDocument/2006/relationships/hyperlink" Target="https://drive.google.com/file/d/1vODeylnawEhpdzdcIgcOETCqR1Zms4Jg/view?usp=sharing" TargetMode="External"/><Relationship Id="rId5" Type="http://schemas.openxmlformats.org/officeDocument/2006/relationships/hyperlink" Target="https://drive.google.com/file/d/1bdLCm4iXdx19RBOxM38w6ozdMyQ8jXzJ/view?usp=share_link" TargetMode="External"/><Relationship Id="rId15" Type="http://schemas.openxmlformats.org/officeDocument/2006/relationships/hyperlink" Target="https://drive.google.com/file/d/1Bhp7MfbCQDphGtwGLJ0xXgml2y5LB8dF/view?usp=share_link" TargetMode="External"/><Relationship Id="rId23" Type="http://schemas.openxmlformats.org/officeDocument/2006/relationships/hyperlink" Target="https://drive.google.com/file/d/1l7L8hurWqtDMxgWOaJZ_ov2CwgsmbCv5/view?usp=share_link" TargetMode="External"/><Relationship Id="rId28" Type="http://schemas.openxmlformats.org/officeDocument/2006/relationships/hyperlink" Target="https://drive.google.com/file/d/1UAVbr5CnOEUeu5NXFL3QebReFuYMLmss/view?usp=sharing" TargetMode="External"/><Relationship Id="rId36" Type="http://schemas.openxmlformats.org/officeDocument/2006/relationships/hyperlink" Target="https://drive.google.com/file/d/13G_sDoKnCFFXdOm1BrnE2QiHR8XX8c8H/view?usp=sharing" TargetMode="External"/><Relationship Id="rId10" Type="http://schemas.openxmlformats.org/officeDocument/2006/relationships/hyperlink" Target="https://drive.google.com/file/d/1X93Cb7PsPx_QhgZv0OfrEE0Mr4Fsz7Jq/view?usp=share_link" TargetMode="External"/><Relationship Id="rId19" Type="http://schemas.openxmlformats.org/officeDocument/2006/relationships/hyperlink" Target="https://drive.google.com/file/d/1YyyOx2WDtag0IX0MWldlYtLLkKfs13JE/view?usp=share_link" TargetMode="External"/><Relationship Id="rId31" Type="http://schemas.openxmlformats.org/officeDocument/2006/relationships/hyperlink" Target="https://drive.google.com/file/d/1qV9VnjER3740QuiM3xRzDbUVuz9JdCoj/view?usp=sharing" TargetMode="External"/><Relationship Id="rId44" Type="http://schemas.openxmlformats.org/officeDocument/2006/relationships/hyperlink" Target="https://drive.google.com/file/d/18nxnZ7Iz4O3pe_EeAAZ2Kd8DbuD3Z7Kc/view?usp=sharing" TargetMode="External"/><Relationship Id="rId4" Type="http://schemas.openxmlformats.org/officeDocument/2006/relationships/hyperlink" Target="https://drive.google.com/file/d/19rMJNU4BR-ysSbBRlyPTZJ3p4eEYfDlb/view?usp=share_link" TargetMode="External"/><Relationship Id="rId9" Type="http://schemas.openxmlformats.org/officeDocument/2006/relationships/hyperlink" Target="https://drive.google.com/file/d/1IG_J23aaQL27eM-x2k_9YslP8gfR2n5l/view?usp=share_link" TargetMode="External"/><Relationship Id="rId14" Type="http://schemas.openxmlformats.org/officeDocument/2006/relationships/hyperlink" Target="https://drive.google.com/file/d/1Euh30wq6pks-dZbdKUVSO7wn5F3yALD-/view?usp=share_link" TargetMode="External"/><Relationship Id="rId22" Type="http://schemas.openxmlformats.org/officeDocument/2006/relationships/hyperlink" Target="https://drive.google.com/file/d/1FhW3HFO15cNI8WUBA-CoSvpZPC07yUHz/view?usp=share_link" TargetMode="External"/><Relationship Id="rId27" Type="http://schemas.openxmlformats.org/officeDocument/2006/relationships/hyperlink" Target="https://drive.google.com/file/d/19x_zVPoMPHo7E6jpChwCtByYfqEkOQzU/view?usp=sharing" TargetMode="External"/><Relationship Id="rId30" Type="http://schemas.openxmlformats.org/officeDocument/2006/relationships/hyperlink" Target="https://drive.google.com/file/d/10a37XgrJD9S30bYn8YKOmIOqOwgQJ0Qa/view?usp=sharing" TargetMode="External"/><Relationship Id="rId35" Type="http://schemas.openxmlformats.org/officeDocument/2006/relationships/hyperlink" Target="https://drive.google.com/file/d/14_FeOdFByowzo2zqrpEmmi1jWCztZaQP/view?usp=sharing" TargetMode="External"/><Relationship Id="rId43" Type="http://schemas.openxmlformats.org/officeDocument/2006/relationships/hyperlink" Target="https://drive.google.com/file/d/18nxnZ7Iz4O3pe_EeAAZ2Kd8DbuD3Z7Kc/view?usp=sharing" TargetMode="External"/><Relationship Id="rId8" Type="http://schemas.openxmlformats.org/officeDocument/2006/relationships/hyperlink" Target="https://drive.google.com/file/d/1GCWyg9kEgjuBRuB5OqIOLKdYJx2oV11x/view?usp=share_link" TargetMode="External"/><Relationship Id="rId3" Type="http://schemas.openxmlformats.org/officeDocument/2006/relationships/hyperlink" Target="https://drive.google.com/file/d/1dia_p-4ZL4zaLqOi8uyVKfLxiXNsebSb/view?usp=share_link" TargetMode="External"/><Relationship Id="rId12" Type="http://schemas.openxmlformats.org/officeDocument/2006/relationships/hyperlink" Target="https://drive.google.com/file/d/1yEkYn-nIyRovcy0J0jfJMvjx83pgeGlq/view?usp=share_link" TargetMode="External"/><Relationship Id="rId17" Type="http://schemas.openxmlformats.org/officeDocument/2006/relationships/hyperlink" Target="https://drive.google.com/file/d/1uWfPGSYCn8u3RLpmKP0m2JIxZ_ntO4zm/view?usp=share_link" TargetMode="External"/><Relationship Id="rId25" Type="http://schemas.openxmlformats.org/officeDocument/2006/relationships/hyperlink" Target="https://drive.google.com/file/d/1sxet_IAabHb6xBJMvnOu5Wa3DDw9L-9P/view?usp=share_link" TargetMode="External"/><Relationship Id="rId33" Type="http://schemas.openxmlformats.org/officeDocument/2006/relationships/hyperlink" Target="https://drive.google.com/file/d/1gJuRiTDCE6ONZqZJCut-AXB36Qk1XcjQ/view?usp=sharing" TargetMode="External"/><Relationship Id="rId38" Type="http://schemas.openxmlformats.org/officeDocument/2006/relationships/hyperlink" Target="https://drive.google.com/file/d/1LiK8xsMv0k8ZRMqf3-ACvHkAjY0t6bzd/view?usp=drive_link" TargetMode="External"/><Relationship Id="rId46" Type="http://schemas.openxmlformats.org/officeDocument/2006/relationships/drawing" Target="../drawings/drawing7.xml"/><Relationship Id="rId20" Type="http://schemas.openxmlformats.org/officeDocument/2006/relationships/hyperlink" Target="https://drive.google.com/file/d/1ZK8Gq7yhtglRUCSfIKXE2pYoVCsLZDpp/view?usp=share_link" TargetMode="External"/><Relationship Id="rId41" Type="http://schemas.openxmlformats.org/officeDocument/2006/relationships/hyperlink" Target="https://drive.google.com/file/d/18Gcq9LLO4AVZHtMg806mZR5dnlSQeCCR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">
    <pageSetUpPr fitToPage="1"/>
  </sheetPr>
  <dimension ref="A1:DL356"/>
  <sheetViews>
    <sheetView tabSelected="1" view="pageBreakPreview" topLeftCell="A138" zoomScaleNormal="55" zoomScaleSheetLayoutView="100" workbookViewId="0">
      <selection activeCell="F142" sqref="F142"/>
    </sheetView>
  </sheetViews>
  <sheetFormatPr defaultColWidth="9.21875" defaultRowHeight="15.6" x14ac:dyDescent="0.3"/>
  <cols>
    <col min="1" max="2" width="16.88671875" style="67" customWidth="1"/>
    <col min="3" max="3" width="14.77734375" style="68" customWidth="1"/>
    <col min="4" max="4" width="38.109375" style="62" customWidth="1"/>
    <col min="5" max="5" width="22" style="69" hidden="1" customWidth="1"/>
    <col min="6" max="6" width="50.21875" style="69" customWidth="1"/>
    <col min="7" max="7" width="23" style="69" customWidth="1"/>
    <col min="8" max="8" width="16.77734375" style="76" customWidth="1"/>
    <col min="9" max="9" width="16.77734375" style="77" customWidth="1"/>
    <col min="10" max="10" width="16.77734375" style="78" customWidth="1"/>
    <col min="11" max="11" width="16.88671875" style="62" customWidth="1"/>
    <col min="12" max="12" width="14.33203125" style="62" customWidth="1"/>
    <col min="13" max="13" width="22.44140625" style="71" customWidth="1"/>
    <col min="14" max="14" width="17.77734375" style="62" customWidth="1"/>
    <col min="15" max="15" width="38.109375" style="72" customWidth="1"/>
    <col min="16" max="16384" width="9.21875" style="62"/>
  </cols>
  <sheetData>
    <row r="1" spans="1:116" ht="92.4" customHeight="1" x14ac:dyDescent="0.3">
      <c r="A1" s="153" t="s">
        <v>56</v>
      </c>
      <c r="B1" s="154"/>
      <c r="C1" s="154"/>
      <c r="D1" s="154"/>
      <c r="E1" s="154"/>
      <c r="F1" s="154"/>
      <c r="G1" s="154"/>
      <c r="H1" s="155"/>
      <c r="I1" s="155"/>
      <c r="J1" s="155"/>
      <c r="K1" s="154"/>
      <c r="L1" s="154"/>
      <c r="M1" s="156"/>
      <c r="N1" s="154"/>
      <c r="O1" s="157"/>
    </row>
    <row r="2" spans="1:116" s="63" customFormat="1" ht="25.8" x14ac:dyDescent="0.3">
      <c r="A2" s="158" t="s">
        <v>1452</v>
      </c>
      <c r="B2" s="159"/>
      <c r="C2" s="159"/>
      <c r="D2" s="160"/>
      <c r="E2" s="159"/>
      <c r="F2" s="159"/>
      <c r="G2" s="159"/>
      <c r="H2" s="161"/>
      <c r="I2" s="161"/>
      <c r="J2" s="161"/>
      <c r="K2" s="159"/>
      <c r="L2" s="159"/>
      <c r="M2" s="162"/>
      <c r="N2" s="159"/>
      <c r="O2" s="163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  <c r="BU2" s="62"/>
      <c r="BV2" s="62"/>
      <c r="BW2" s="62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62"/>
      <c r="CW2" s="62"/>
      <c r="CX2" s="62"/>
      <c r="CY2" s="62"/>
      <c r="CZ2" s="62"/>
      <c r="DA2" s="62"/>
      <c r="DB2" s="62"/>
      <c r="DC2" s="62"/>
      <c r="DD2" s="62"/>
      <c r="DE2" s="62"/>
      <c r="DF2" s="62"/>
      <c r="DG2" s="62"/>
      <c r="DH2" s="62"/>
      <c r="DI2" s="62"/>
      <c r="DJ2" s="62"/>
      <c r="DK2" s="62"/>
      <c r="DL2" s="62"/>
    </row>
    <row r="3" spans="1:116" s="64" customFormat="1" ht="57.6" x14ac:dyDescent="0.3">
      <c r="A3" s="149" t="s">
        <v>1141</v>
      </c>
      <c r="B3" s="145" t="s">
        <v>44</v>
      </c>
      <c r="C3" s="145" t="s">
        <v>45</v>
      </c>
      <c r="D3" s="145" t="s">
        <v>1134</v>
      </c>
      <c r="E3" s="145" t="s">
        <v>47</v>
      </c>
      <c r="F3" s="145" t="s">
        <v>0</v>
      </c>
      <c r="G3" s="145" t="s">
        <v>1135</v>
      </c>
      <c r="H3" s="167" t="s">
        <v>48</v>
      </c>
      <c r="I3" s="167" t="s">
        <v>1136</v>
      </c>
      <c r="J3" s="167" t="s">
        <v>1137</v>
      </c>
      <c r="K3" s="145" t="s">
        <v>1138</v>
      </c>
      <c r="L3" s="145" t="s">
        <v>5</v>
      </c>
      <c r="M3" s="168" t="s">
        <v>1142</v>
      </c>
      <c r="N3" s="145" t="s">
        <v>1140</v>
      </c>
      <c r="O3" s="151" t="s">
        <v>53</v>
      </c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</row>
    <row r="4" spans="1:116" s="65" customFormat="1" ht="86.4" x14ac:dyDescent="0.3">
      <c r="A4" s="132" t="s">
        <v>57</v>
      </c>
      <c r="B4" s="31">
        <v>89170547</v>
      </c>
      <c r="C4" s="31" t="s">
        <v>58</v>
      </c>
      <c r="D4" s="31" t="s">
        <v>59</v>
      </c>
      <c r="E4" s="31" t="s">
        <v>60</v>
      </c>
      <c r="F4" s="31" t="s">
        <v>61</v>
      </c>
      <c r="G4" s="33" t="s">
        <v>62</v>
      </c>
      <c r="H4" s="38" t="s">
        <v>63</v>
      </c>
      <c r="I4" s="38">
        <v>44126</v>
      </c>
      <c r="J4" s="38">
        <v>44490</v>
      </c>
      <c r="K4" s="31"/>
      <c r="L4" s="31" t="s">
        <v>64</v>
      </c>
      <c r="M4" s="45">
        <v>119884</v>
      </c>
      <c r="N4" s="31" t="s">
        <v>65</v>
      </c>
      <c r="O4" s="118" t="s">
        <v>66</v>
      </c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</row>
    <row r="5" spans="1:116" s="65" customFormat="1" ht="86.4" x14ac:dyDescent="0.3">
      <c r="A5" s="164" t="s">
        <v>67</v>
      </c>
      <c r="B5" s="46">
        <v>89173520</v>
      </c>
      <c r="C5" s="32" t="s">
        <v>58</v>
      </c>
      <c r="D5" s="46" t="s">
        <v>68</v>
      </c>
      <c r="E5" s="46" t="s">
        <v>69</v>
      </c>
      <c r="F5" s="46" t="s">
        <v>70</v>
      </c>
      <c r="G5" s="36" t="s">
        <v>71</v>
      </c>
      <c r="H5" s="38">
        <v>44140</v>
      </c>
      <c r="I5" s="47">
        <v>44140</v>
      </c>
      <c r="J5" s="47">
        <v>44270</v>
      </c>
      <c r="K5" s="47"/>
      <c r="L5" s="36" t="s">
        <v>64</v>
      </c>
      <c r="M5" s="48" t="s">
        <v>72</v>
      </c>
      <c r="N5" s="46" t="s">
        <v>73</v>
      </c>
      <c r="O5" s="118" t="s">
        <v>74</v>
      </c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</row>
    <row r="6" spans="1:116" s="65" customFormat="1" ht="43.2" x14ac:dyDescent="0.3">
      <c r="A6" s="132" t="s">
        <v>75</v>
      </c>
      <c r="B6" s="31">
        <v>89272811</v>
      </c>
      <c r="C6" s="31" t="s">
        <v>58</v>
      </c>
      <c r="D6" s="31" t="s">
        <v>76</v>
      </c>
      <c r="E6" s="31" t="s">
        <v>77</v>
      </c>
      <c r="F6" s="31" t="s">
        <v>78</v>
      </c>
      <c r="G6" s="33" t="s">
        <v>79</v>
      </c>
      <c r="H6" s="38">
        <v>44204</v>
      </c>
      <c r="I6" s="38">
        <v>44208</v>
      </c>
      <c r="J6" s="38">
        <v>45302</v>
      </c>
      <c r="K6" s="31"/>
      <c r="L6" s="31" t="s">
        <v>81</v>
      </c>
      <c r="M6" s="45">
        <v>534937.78</v>
      </c>
      <c r="N6" s="31" t="s">
        <v>82</v>
      </c>
      <c r="O6" s="118" t="s">
        <v>83</v>
      </c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</row>
    <row r="7" spans="1:116" s="65" customFormat="1" ht="86.4" x14ac:dyDescent="0.3">
      <c r="A7" s="133" t="s">
        <v>87</v>
      </c>
      <c r="B7" s="32">
        <v>89399099</v>
      </c>
      <c r="C7" s="32" t="s">
        <v>88</v>
      </c>
      <c r="D7" s="32" t="s">
        <v>89</v>
      </c>
      <c r="E7" s="32" t="s">
        <v>90</v>
      </c>
      <c r="F7" s="35" t="s">
        <v>91</v>
      </c>
      <c r="G7" s="36" t="s">
        <v>92</v>
      </c>
      <c r="H7" s="38">
        <v>44235</v>
      </c>
      <c r="I7" s="41">
        <v>44228</v>
      </c>
      <c r="J7" s="41">
        <f>I7+180</f>
        <v>44408</v>
      </c>
      <c r="K7" s="41"/>
      <c r="L7" s="36" t="s">
        <v>64</v>
      </c>
      <c r="M7" s="50">
        <v>12720</v>
      </c>
      <c r="N7" s="36" t="s">
        <v>93</v>
      </c>
      <c r="O7" s="118" t="s">
        <v>94</v>
      </c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</row>
    <row r="8" spans="1:116" s="65" customFormat="1" ht="43.2" x14ac:dyDescent="0.3">
      <c r="A8" s="133" t="s">
        <v>95</v>
      </c>
      <c r="B8" s="32">
        <v>89400585</v>
      </c>
      <c r="C8" s="32" t="s">
        <v>88</v>
      </c>
      <c r="D8" s="32" t="s">
        <v>96</v>
      </c>
      <c r="E8" s="32" t="s">
        <v>97</v>
      </c>
      <c r="F8" s="32" t="s">
        <v>98</v>
      </c>
      <c r="G8" s="36" t="s">
        <v>92</v>
      </c>
      <c r="H8" s="38">
        <v>44246</v>
      </c>
      <c r="I8" s="41">
        <v>44243</v>
      </c>
      <c r="J8" s="41">
        <f>I8+180</f>
        <v>44423</v>
      </c>
      <c r="K8" s="41"/>
      <c r="L8" s="36" t="s">
        <v>64</v>
      </c>
      <c r="M8" s="50">
        <v>54588</v>
      </c>
      <c r="N8" s="36" t="s">
        <v>99</v>
      </c>
      <c r="O8" s="118" t="s">
        <v>100</v>
      </c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</row>
    <row r="9" spans="1:116" s="65" customFormat="1" ht="57.6" x14ac:dyDescent="0.3">
      <c r="A9" s="133" t="s">
        <v>101</v>
      </c>
      <c r="B9" s="32">
        <v>89491980</v>
      </c>
      <c r="C9" s="32" t="s">
        <v>58</v>
      </c>
      <c r="D9" s="32" t="s">
        <v>102</v>
      </c>
      <c r="E9" s="32" t="s">
        <v>103</v>
      </c>
      <c r="F9" s="32" t="s">
        <v>104</v>
      </c>
      <c r="G9" s="36" t="s">
        <v>105</v>
      </c>
      <c r="H9" s="38">
        <v>44273</v>
      </c>
      <c r="I9" s="40">
        <v>44271</v>
      </c>
      <c r="J9" s="51">
        <v>44635</v>
      </c>
      <c r="K9" s="41"/>
      <c r="L9" s="36" t="s">
        <v>64</v>
      </c>
      <c r="M9" s="58">
        <v>4990</v>
      </c>
      <c r="N9" s="52" t="s">
        <v>106</v>
      </c>
      <c r="O9" s="118" t="s">
        <v>107</v>
      </c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</row>
    <row r="10" spans="1:116" s="49" customFormat="1" ht="43.2" x14ac:dyDescent="0.3">
      <c r="A10" s="133" t="s">
        <v>108</v>
      </c>
      <c r="B10" s="32">
        <v>89493842</v>
      </c>
      <c r="C10" s="96" t="s">
        <v>58</v>
      </c>
      <c r="D10" s="96" t="s">
        <v>68</v>
      </c>
      <c r="E10" s="96" t="s">
        <v>69</v>
      </c>
      <c r="F10" s="96" t="s">
        <v>109</v>
      </c>
      <c r="G10" s="97" t="s">
        <v>110</v>
      </c>
      <c r="H10" s="98">
        <v>44271</v>
      </c>
      <c r="I10" s="98">
        <v>44271</v>
      </c>
      <c r="J10" s="98">
        <v>45000</v>
      </c>
      <c r="K10" s="96"/>
      <c r="L10" s="36" t="s">
        <v>64</v>
      </c>
      <c r="M10" s="99" t="s">
        <v>111</v>
      </c>
      <c r="N10" s="96" t="s">
        <v>112</v>
      </c>
      <c r="O10" s="118" t="s">
        <v>113</v>
      </c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</row>
    <row r="11" spans="1:116" s="29" customFormat="1" ht="115.2" x14ac:dyDescent="0.3">
      <c r="A11" s="133" t="s">
        <v>114</v>
      </c>
      <c r="B11" s="32">
        <v>89541448</v>
      </c>
      <c r="C11" s="32" t="s">
        <v>58</v>
      </c>
      <c r="D11" s="32" t="s">
        <v>115</v>
      </c>
      <c r="E11" s="32" t="s">
        <v>116</v>
      </c>
      <c r="F11" s="32" t="s">
        <v>1450</v>
      </c>
      <c r="G11" s="97" t="s">
        <v>117</v>
      </c>
      <c r="H11" s="98">
        <v>44284</v>
      </c>
      <c r="I11" s="98">
        <v>44284</v>
      </c>
      <c r="J11" s="98">
        <v>45013</v>
      </c>
      <c r="K11" s="96"/>
      <c r="L11" s="36" t="s">
        <v>81</v>
      </c>
      <c r="M11" s="99"/>
      <c r="N11" s="96" t="s">
        <v>118</v>
      </c>
      <c r="O11" s="118" t="s">
        <v>119</v>
      </c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</row>
    <row r="12" spans="1:116" s="1" customFormat="1" ht="43.2" x14ac:dyDescent="0.3">
      <c r="A12" s="133" t="s">
        <v>121</v>
      </c>
      <c r="B12" s="32">
        <v>89529618</v>
      </c>
      <c r="C12" s="32" t="s">
        <v>88</v>
      </c>
      <c r="D12" s="32" t="s">
        <v>122</v>
      </c>
      <c r="E12" s="32" t="s">
        <v>123</v>
      </c>
      <c r="F12" s="32" t="s">
        <v>124</v>
      </c>
      <c r="G12" s="97" t="s">
        <v>92</v>
      </c>
      <c r="H12" s="98">
        <v>44291</v>
      </c>
      <c r="I12" s="98">
        <v>44287</v>
      </c>
      <c r="J12" s="98">
        <f>I12+180</f>
        <v>44467</v>
      </c>
      <c r="K12" s="96" t="s">
        <v>80</v>
      </c>
      <c r="L12" s="36" t="s">
        <v>64</v>
      </c>
      <c r="M12" s="99">
        <v>132000</v>
      </c>
      <c r="N12" s="96" t="s">
        <v>125</v>
      </c>
      <c r="O12" s="118" t="s">
        <v>126</v>
      </c>
    </row>
    <row r="13" spans="1:116" s="1" customFormat="1" ht="57.6" x14ac:dyDescent="0.3">
      <c r="A13" s="133" t="s">
        <v>127</v>
      </c>
      <c r="B13" s="32">
        <v>89541219</v>
      </c>
      <c r="C13" s="32" t="s">
        <v>88</v>
      </c>
      <c r="D13" s="32" t="s">
        <v>128</v>
      </c>
      <c r="E13" s="32" t="s">
        <v>129</v>
      </c>
      <c r="F13" s="32" t="s">
        <v>130</v>
      </c>
      <c r="G13" s="97" t="s">
        <v>92</v>
      </c>
      <c r="H13" s="98">
        <v>44320</v>
      </c>
      <c r="I13" s="98">
        <v>44316</v>
      </c>
      <c r="J13" s="98">
        <f>I13+180</f>
        <v>44496</v>
      </c>
      <c r="K13" s="96" t="s">
        <v>80</v>
      </c>
      <c r="L13" s="36" t="s">
        <v>64</v>
      </c>
      <c r="M13" s="99">
        <v>718200</v>
      </c>
      <c r="N13" s="96" t="s">
        <v>125</v>
      </c>
      <c r="O13" s="118" t="s">
        <v>131</v>
      </c>
    </row>
    <row r="14" spans="1:116" s="65" customFormat="1" ht="57.6" x14ac:dyDescent="0.3">
      <c r="A14" s="127" t="s">
        <v>132</v>
      </c>
      <c r="B14" s="32">
        <v>89399072</v>
      </c>
      <c r="C14" s="32" t="s">
        <v>88</v>
      </c>
      <c r="D14" s="32" t="s">
        <v>133</v>
      </c>
      <c r="E14" s="32" t="s">
        <v>134</v>
      </c>
      <c r="F14" s="32" t="s">
        <v>135</v>
      </c>
      <c r="G14" s="97" t="s">
        <v>136</v>
      </c>
      <c r="H14" s="98">
        <v>44420</v>
      </c>
      <c r="I14" s="98">
        <v>44420</v>
      </c>
      <c r="J14" s="98">
        <v>45149</v>
      </c>
      <c r="K14" s="96"/>
      <c r="L14" s="36" t="s">
        <v>81</v>
      </c>
      <c r="M14" s="99"/>
      <c r="N14" s="96" t="s">
        <v>137</v>
      </c>
      <c r="O14" s="118" t="s">
        <v>138</v>
      </c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</row>
    <row r="15" spans="1:116" s="29" customFormat="1" ht="43.2" x14ac:dyDescent="0.3">
      <c r="A15" s="133" t="s">
        <v>139</v>
      </c>
      <c r="B15" s="32">
        <v>89574575</v>
      </c>
      <c r="C15" s="32" t="s">
        <v>88</v>
      </c>
      <c r="D15" s="32" t="s">
        <v>140</v>
      </c>
      <c r="E15" s="32" t="s">
        <v>141</v>
      </c>
      <c r="F15" s="32" t="s">
        <v>142</v>
      </c>
      <c r="G15" s="97" t="s">
        <v>92</v>
      </c>
      <c r="H15" s="98">
        <v>44329</v>
      </c>
      <c r="I15" s="98">
        <v>44314</v>
      </c>
      <c r="J15" s="98">
        <v>44496</v>
      </c>
      <c r="K15" s="96"/>
      <c r="L15" s="36" t="s">
        <v>64</v>
      </c>
      <c r="M15" s="99">
        <v>60000</v>
      </c>
      <c r="N15" s="96" t="s">
        <v>125</v>
      </c>
      <c r="O15" s="118" t="s">
        <v>143</v>
      </c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</row>
    <row r="16" spans="1:116" s="29" customFormat="1" ht="43.2" x14ac:dyDescent="0.3">
      <c r="A16" s="133" t="s">
        <v>144</v>
      </c>
      <c r="B16" s="32">
        <v>89513401</v>
      </c>
      <c r="C16" s="32" t="s">
        <v>88</v>
      </c>
      <c r="D16" s="32" t="s">
        <v>145</v>
      </c>
      <c r="E16" s="32" t="s">
        <v>146</v>
      </c>
      <c r="F16" s="32" t="s">
        <v>147</v>
      </c>
      <c r="G16" s="36" t="s">
        <v>79</v>
      </c>
      <c r="H16" s="38">
        <v>44337</v>
      </c>
      <c r="I16" s="40">
        <v>44338</v>
      </c>
      <c r="J16" s="41">
        <v>44561</v>
      </c>
      <c r="K16" s="40"/>
      <c r="L16" s="36" t="s">
        <v>64</v>
      </c>
      <c r="M16" s="92">
        <v>240499.9</v>
      </c>
      <c r="N16" s="55" t="s">
        <v>148</v>
      </c>
      <c r="O16" s="118" t="s">
        <v>149</v>
      </c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</row>
    <row r="17" spans="1:116" s="29" customFormat="1" ht="57.6" x14ac:dyDescent="0.3">
      <c r="A17" s="127" t="s">
        <v>150</v>
      </c>
      <c r="B17" s="32">
        <v>89512871</v>
      </c>
      <c r="C17" s="32" t="s">
        <v>88</v>
      </c>
      <c r="D17" s="32" t="s">
        <v>151</v>
      </c>
      <c r="E17" s="32" t="s">
        <v>152</v>
      </c>
      <c r="F17" s="32" t="s">
        <v>153</v>
      </c>
      <c r="G17" s="36" t="s">
        <v>92</v>
      </c>
      <c r="H17" s="38">
        <v>44382</v>
      </c>
      <c r="I17" s="40">
        <v>44379</v>
      </c>
      <c r="J17" s="41">
        <f>I17+180</f>
        <v>44559</v>
      </c>
      <c r="K17" s="40"/>
      <c r="L17" s="36" t="s">
        <v>64</v>
      </c>
      <c r="M17" s="92">
        <v>371885.4</v>
      </c>
      <c r="N17" s="55" t="s">
        <v>154</v>
      </c>
      <c r="O17" s="118" t="s">
        <v>155</v>
      </c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</row>
    <row r="18" spans="1:116" s="29" customFormat="1" ht="72" x14ac:dyDescent="0.3">
      <c r="A18" s="133" t="s">
        <v>156</v>
      </c>
      <c r="B18" s="32">
        <v>89576888</v>
      </c>
      <c r="C18" s="32" t="s">
        <v>88</v>
      </c>
      <c r="D18" s="32" t="s">
        <v>157</v>
      </c>
      <c r="E18" s="32" t="s">
        <v>158</v>
      </c>
      <c r="F18" s="32" t="s">
        <v>159</v>
      </c>
      <c r="G18" s="36" t="s">
        <v>79</v>
      </c>
      <c r="H18" s="38">
        <v>44361</v>
      </c>
      <c r="I18" s="40">
        <v>44362</v>
      </c>
      <c r="J18" s="41">
        <v>45822</v>
      </c>
      <c r="K18" s="40"/>
      <c r="L18" s="40" t="s">
        <v>81</v>
      </c>
      <c r="M18" s="58">
        <v>164400</v>
      </c>
      <c r="N18" s="54" t="s">
        <v>160</v>
      </c>
      <c r="O18" s="118" t="s">
        <v>161</v>
      </c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</row>
    <row r="19" spans="1:116" s="29" customFormat="1" ht="57.6" x14ac:dyDescent="0.3">
      <c r="A19" s="133" t="s">
        <v>162</v>
      </c>
      <c r="B19" s="32">
        <v>89551338</v>
      </c>
      <c r="C19" s="32" t="s">
        <v>88</v>
      </c>
      <c r="D19" s="32" t="s">
        <v>163</v>
      </c>
      <c r="E19" s="32" t="s">
        <v>164</v>
      </c>
      <c r="F19" s="32" t="s">
        <v>165</v>
      </c>
      <c r="G19" s="36" t="s">
        <v>79</v>
      </c>
      <c r="H19" s="38">
        <v>44363</v>
      </c>
      <c r="I19" s="40">
        <v>44364</v>
      </c>
      <c r="J19" s="41">
        <v>44728</v>
      </c>
      <c r="K19" s="40"/>
      <c r="L19" s="40" t="s">
        <v>64</v>
      </c>
      <c r="M19" s="92">
        <v>80682</v>
      </c>
      <c r="N19" s="55" t="s">
        <v>99</v>
      </c>
      <c r="O19" s="118" t="s">
        <v>166</v>
      </c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</row>
    <row r="20" spans="1:116" s="29" customFormat="1" ht="72" x14ac:dyDescent="0.3">
      <c r="A20" s="133" t="s">
        <v>167</v>
      </c>
      <c r="B20" s="32">
        <v>89449088</v>
      </c>
      <c r="C20" s="32" t="s">
        <v>88</v>
      </c>
      <c r="D20" s="32" t="s">
        <v>168</v>
      </c>
      <c r="E20" s="32" t="s">
        <v>169</v>
      </c>
      <c r="F20" s="32" t="s">
        <v>170</v>
      </c>
      <c r="G20" s="36" t="s">
        <v>79</v>
      </c>
      <c r="H20" s="38">
        <v>44376</v>
      </c>
      <c r="I20" s="40">
        <v>44377</v>
      </c>
      <c r="J20" s="40">
        <v>44741</v>
      </c>
      <c r="K20" s="40"/>
      <c r="L20" s="40" t="s">
        <v>64</v>
      </c>
      <c r="M20" s="58">
        <v>3054922.92</v>
      </c>
      <c r="N20" s="54" t="s">
        <v>99</v>
      </c>
      <c r="O20" s="118" t="s">
        <v>171</v>
      </c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</row>
    <row r="21" spans="1:116" s="29" customFormat="1" ht="43.2" x14ac:dyDescent="0.3">
      <c r="A21" s="133" t="s">
        <v>172</v>
      </c>
      <c r="B21" s="32">
        <v>89491998</v>
      </c>
      <c r="C21" s="32" t="s">
        <v>88</v>
      </c>
      <c r="D21" s="32" t="s">
        <v>173</v>
      </c>
      <c r="E21" s="32" t="s">
        <v>174</v>
      </c>
      <c r="F21" s="32" t="s">
        <v>175</v>
      </c>
      <c r="G21" s="36" t="s">
        <v>79</v>
      </c>
      <c r="H21" s="38">
        <v>44376</v>
      </c>
      <c r="I21" s="40">
        <v>44742</v>
      </c>
      <c r="J21" s="40">
        <v>44741</v>
      </c>
      <c r="K21" s="40"/>
      <c r="L21" s="40" t="s">
        <v>64</v>
      </c>
      <c r="M21" s="58">
        <v>1123200</v>
      </c>
      <c r="N21" s="54" t="s">
        <v>176</v>
      </c>
      <c r="O21" s="118" t="s">
        <v>177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</row>
    <row r="22" spans="1:116" s="29" customFormat="1" ht="57.6" x14ac:dyDescent="0.3">
      <c r="A22" s="132" t="s">
        <v>178</v>
      </c>
      <c r="B22" s="31">
        <v>89341856</v>
      </c>
      <c r="C22" s="35" t="s">
        <v>58</v>
      </c>
      <c r="D22" s="35" t="s">
        <v>179</v>
      </c>
      <c r="E22" s="33" t="s">
        <v>180</v>
      </c>
      <c r="F22" s="33" t="s">
        <v>181</v>
      </c>
      <c r="G22" s="34" t="s">
        <v>182</v>
      </c>
      <c r="H22" s="38">
        <v>44484</v>
      </c>
      <c r="I22" s="39">
        <v>44483</v>
      </c>
      <c r="J22" s="38">
        <v>45212</v>
      </c>
      <c r="K22" s="31"/>
      <c r="L22" s="31" t="s">
        <v>81</v>
      </c>
      <c r="M22" s="45">
        <v>1346560.92</v>
      </c>
      <c r="N22" s="31" t="s">
        <v>183</v>
      </c>
      <c r="O22" s="118" t="s">
        <v>184</v>
      </c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</row>
    <row r="23" spans="1:116" s="29" customFormat="1" ht="72" x14ac:dyDescent="0.3">
      <c r="A23" s="127" t="s">
        <v>185</v>
      </c>
      <c r="B23" s="32">
        <v>89694597</v>
      </c>
      <c r="C23" s="32" t="s">
        <v>88</v>
      </c>
      <c r="D23" s="32" t="s">
        <v>186</v>
      </c>
      <c r="E23" s="32" t="s">
        <v>187</v>
      </c>
      <c r="F23" s="32" t="s">
        <v>188</v>
      </c>
      <c r="G23" s="36" t="s">
        <v>92</v>
      </c>
      <c r="H23" s="38">
        <v>44426</v>
      </c>
      <c r="I23" s="40">
        <v>44420</v>
      </c>
      <c r="J23" s="40">
        <f>I23+180</f>
        <v>44600</v>
      </c>
      <c r="K23" s="40"/>
      <c r="L23" s="40" t="s">
        <v>64</v>
      </c>
      <c r="M23" s="58">
        <v>25762.799999999999</v>
      </c>
      <c r="N23" s="54" t="s">
        <v>189</v>
      </c>
      <c r="O23" s="118" t="s">
        <v>190</v>
      </c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</row>
    <row r="24" spans="1:116" s="29" customFormat="1" ht="57.6" x14ac:dyDescent="0.3">
      <c r="A24" s="127" t="s">
        <v>191</v>
      </c>
      <c r="B24" s="32">
        <v>89660900</v>
      </c>
      <c r="C24" s="32" t="s">
        <v>88</v>
      </c>
      <c r="D24" s="32" t="s">
        <v>192</v>
      </c>
      <c r="E24" s="32" t="s">
        <v>193</v>
      </c>
      <c r="F24" s="32" t="s">
        <v>194</v>
      </c>
      <c r="G24" s="36" t="s">
        <v>92</v>
      </c>
      <c r="H24" s="38">
        <v>44424</v>
      </c>
      <c r="I24" s="40">
        <v>44420</v>
      </c>
      <c r="J24" s="40">
        <f>I24+180</f>
        <v>44600</v>
      </c>
      <c r="K24" s="40"/>
      <c r="L24" s="40" t="s">
        <v>64</v>
      </c>
      <c r="M24" s="92">
        <v>8190</v>
      </c>
      <c r="N24" s="55" t="s">
        <v>195</v>
      </c>
      <c r="O24" s="118" t="s">
        <v>196</v>
      </c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</row>
    <row r="25" spans="1:116" s="29" customFormat="1" ht="43.2" x14ac:dyDescent="0.3">
      <c r="A25" s="127" t="s">
        <v>197</v>
      </c>
      <c r="B25" s="32">
        <v>89474996</v>
      </c>
      <c r="C25" s="32" t="s">
        <v>58</v>
      </c>
      <c r="D25" s="32" t="s">
        <v>198</v>
      </c>
      <c r="E25" s="32" t="s">
        <v>199</v>
      </c>
      <c r="F25" s="32" t="s">
        <v>200</v>
      </c>
      <c r="G25" s="36" t="s">
        <v>79</v>
      </c>
      <c r="H25" s="38">
        <v>44498</v>
      </c>
      <c r="I25" s="40">
        <v>44499</v>
      </c>
      <c r="J25" s="51">
        <v>44863</v>
      </c>
      <c r="K25" s="40"/>
      <c r="L25" s="40" t="s">
        <v>64</v>
      </c>
      <c r="M25" s="92">
        <v>14337.6</v>
      </c>
      <c r="N25" s="52" t="s">
        <v>183</v>
      </c>
      <c r="O25" s="118" t="s">
        <v>201</v>
      </c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</row>
    <row r="26" spans="1:116" s="29" customFormat="1" ht="43.2" x14ac:dyDescent="0.3">
      <c r="A26" s="127" t="s">
        <v>202</v>
      </c>
      <c r="B26" s="32">
        <v>89464230</v>
      </c>
      <c r="C26" s="32" t="s">
        <v>88</v>
      </c>
      <c r="D26" s="32" t="s">
        <v>203</v>
      </c>
      <c r="E26" s="32" t="s">
        <v>204</v>
      </c>
      <c r="F26" s="32" t="s">
        <v>205</v>
      </c>
      <c r="G26" s="36" t="s">
        <v>79</v>
      </c>
      <c r="H26" s="38">
        <v>44452</v>
      </c>
      <c r="I26" s="40">
        <v>44453</v>
      </c>
      <c r="J26" s="40">
        <v>44817</v>
      </c>
      <c r="K26" s="40"/>
      <c r="L26" s="40" t="s">
        <v>64</v>
      </c>
      <c r="M26" s="58">
        <v>159432</v>
      </c>
      <c r="N26" s="54" t="s">
        <v>99</v>
      </c>
      <c r="O26" s="118" t="s">
        <v>206</v>
      </c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</row>
    <row r="27" spans="1:116" s="29" customFormat="1" ht="115.2" x14ac:dyDescent="0.3">
      <c r="A27" s="127" t="s">
        <v>207</v>
      </c>
      <c r="B27" s="32">
        <v>89432207</v>
      </c>
      <c r="C27" s="32" t="s">
        <v>58</v>
      </c>
      <c r="D27" s="32" t="s">
        <v>208</v>
      </c>
      <c r="E27" s="32" t="s">
        <v>209</v>
      </c>
      <c r="F27" s="32" t="s">
        <v>210</v>
      </c>
      <c r="G27" s="36" t="s">
        <v>79</v>
      </c>
      <c r="H27" s="38">
        <v>44452</v>
      </c>
      <c r="I27" s="51">
        <v>44453</v>
      </c>
      <c r="J27" s="51">
        <v>45182</v>
      </c>
      <c r="K27" s="51"/>
      <c r="L27" s="51" t="s">
        <v>81</v>
      </c>
      <c r="M27" s="59">
        <v>2436655</v>
      </c>
      <c r="N27" s="52" t="s">
        <v>118</v>
      </c>
      <c r="O27" s="118" t="s">
        <v>211</v>
      </c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</row>
    <row r="28" spans="1:116" s="30" customFormat="1" ht="72" x14ac:dyDescent="0.3">
      <c r="A28" s="132" t="s">
        <v>212</v>
      </c>
      <c r="B28" s="31">
        <v>89692284</v>
      </c>
      <c r="C28" s="31" t="s">
        <v>88</v>
      </c>
      <c r="D28" s="31" t="s">
        <v>213</v>
      </c>
      <c r="E28" s="31" t="s">
        <v>214</v>
      </c>
      <c r="F28" s="31" t="s">
        <v>215</v>
      </c>
      <c r="G28" s="33" t="s">
        <v>92</v>
      </c>
      <c r="H28" s="38">
        <v>44558</v>
      </c>
      <c r="I28" s="38">
        <v>44558</v>
      </c>
      <c r="J28" s="38">
        <f>I28+45</f>
        <v>44603</v>
      </c>
      <c r="K28" s="31"/>
      <c r="L28" s="31" t="s">
        <v>64</v>
      </c>
      <c r="M28" s="45">
        <v>14790</v>
      </c>
      <c r="N28" s="31" t="s">
        <v>137</v>
      </c>
      <c r="O28" s="118" t="s">
        <v>216</v>
      </c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</row>
    <row r="29" spans="1:116" s="30" customFormat="1" ht="72" x14ac:dyDescent="0.3">
      <c r="A29" s="132" t="s">
        <v>217</v>
      </c>
      <c r="B29" s="31">
        <v>89651154</v>
      </c>
      <c r="C29" s="31" t="s">
        <v>88</v>
      </c>
      <c r="D29" s="31" t="s">
        <v>218</v>
      </c>
      <c r="E29" s="31" t="s">
        <v>219</v>
      </c>
      <c r="F29" s="31" t="s">
        <v>220</v>
      </c>
      <c r="G29" s="33" t="s">
        <v>79</v>
      </c>
      <c r="H29" s="38" t="s">
        <v>221</v>
      </c>
      <c r="I29" s="38"/>
      <c r="J29" s="38"/>
      <c r="K29" s="31"/>
      <c r="L29" s="31"/>
      <c r="M29" s="45"/>
      <c r="N29" s="31"/>
      <c r="O29" s="118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</row>
    <row r="30" spans="1:116" s="29" customFormat="1" ht="43.2" x14ac:dyDescent="0.3">
      <c r="A30" s="127" t="s">
        <v>222</v>
      </c>
      <c r="B30" s="32">
        <v>89627750</v>
      </c>
      <c r="C30" s="32" t="s">
        <v>88</v>
      </c>
      <c r="D30" s="32" t="s">
        <v>223</v>
      </c>
      <c r="E30" s="32" t="s">
        <v>224</v>
      </c>
      <c r="F30" s="32" t="s">
        <v>225</v>
      </c>
      <c r="G30" s="36" t="s">
        <v>79</v>
      </c>
      <c r="H30" s="38">
        <v>44469</v>
      </c>
      <c r="I30" s="40" t="s">
        <v>226</v>
      </c>
      <c r="J30" s="40">
        <v>45199</v>
      </c>
      <c r="K30" s="40"/>
      <c r="L30" s="40" t="s">
        <v>81</v>
      </c>
      <c r="M30" s="58">
        <v>23200</v>
      </c>
      <c r="N30" s="54" t="s">
        <v>227</v>
      </c>
      <c r="O30" s="118" t="s">
        <v>228</v>
      </c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</row>
    <row r="31" spans="1:116" s="29" customFormat="1" ht="115.2" x14ac:dyDescent="0.3">
      <c r="A31" s="127" t="s">
        <v>229</v>
      </c>
      <c r="B31" s="32">
        <v>89601955</v>
      </c>
      <c r="C31" s="32" t="s">
        <v>58</v>
      </c>
      <c r="D31" s="32" t="s">
        <v>230</v>
      </c>
      <c r="E31" s="32" t="s">
        <v>231</v>
      </c>
      <c r="F31" s="32" t="s">
        <v>232</v>
      </c>
      <c r="G31" s="36" t="s">
        <v>79</v>
      </c>
      <c r="H31" s="38">
        <v>44484</v>
      </c>
      <c r="I31" s="40">
        <v>44484</v>
      </c>
      <c r="J31" s="40">
        <v>45213</v>
      </c>
      <c r="K31" s="40"/>
      <c r="L31" s="40" t="s">
        <v>81</v>
      </c>
      <c r="M31" s="58" t="s">
        <v>234</v>
      </c>
      <c r="N31" s="52" t="s">
        <v>73</v>
      </c>
      <c r="O31" s="118" t="s">
        <v>233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</row>
    <row r="32" spans="1:116" s="29" customFormat="1" ht="72" x14ac:dyDescent="0.3">
      <c r="A32" s="127" t="s">
        <v>235</v>
      </c>
      <c r="B32" s="32">
        <v>89651316</v>
      </c>
      <c r="C32" s="32" t="s">
        <v>88</v>
      </c>
      <c r="D32" s="32" t="s">
        <v>236</v>
      </c>
      <c r="E32" s="32" t="s">
        <v>237</v>
      </c>
      <c r="F32" s="32" t="s">
        <v>238</v>
      </c>
      <c r="G32" s="36" t="s">
        <v>79</v>
      </c>
      <c r="H32" s="38">
        <v>44489</v>
      </c>
      <c r="I32" s="40">
        <v>44490</v>
      </c>
      <c r="J32" s="40">
        <v>45219</v>
      </c>
      <c r="K32" s="40"/>
      <c r="L32" s="40" t="s">
        <v>81</v>
      </c>
      <c r="M32" s="58">
        <v>394999.92</v>
      </c>
      <c r="N32" s="54" t="s">
        <v>239</v>
      </c>
      <c r="O32" s="118" t="s">
        <v>240</v>
      </c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</row>
    <row r="33" spans="1:116" s="29" customFormat="1" ht="43.2" x14ac:dyDescent="0.3">
      <c r="A33" s="127" t="s">
        <v>241</v>
      </c>
      <c r="B33" s="32">
        <v>89474996</v>
      </c>
      <c r="C33" s="32" t="s">
        <v>58</v>
      </c>
      <c r="D33" s="32" t="s">
        <v>198</v>
      </c>
      <c r="E33" s="32" t="s">
        <v>199</v>
      </c>
      <c r="F33" s="32" t="s">
        <v>200</v>
      </c>
      <c r="G33" s="36" t="s">
        <v>79</v>
      </c>
      <c r="H33" s="38">
        <v>44537</v>
      </c>
      <c r="I33" s="40">
        <v>44538</v>
      </c>
      <c r="J33" s="40">
        <v>44902</v>
      </c>
      <c r="K33" s="40"/>
      <c r="L33" s="40" t="s">
        <v>64</v>
      </c>
      <c r="M33" s="58">
        <v>659.88</v>
      </c>
      <c r="N33" s="58" t="s">
        <v>183</v>
      </c>
      <c r="O33" s="118" t="s">
        <v>242</v>
      </c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</row>
    <row r="34" spans="1:116" s="29" customFormat="1" ht="43.2" x14ac:dyDescent="0.3">
      <c r="A34" s="127" t="s">
        <v>243</v>
      </c>
      <c r="B34" s="32">
        <v>89753208</v>
      </c>
      <c r="C34" s="32" t="s">
        <v>58</v>
      </c>
      <c r="D34" s="32" t="s">
        <v>244</v>
      </c>
      <c r="E34" s="32" t="s">
        <v>245</v>
      </c>
      <c r="F34" s="32" t="s">
        <v>246</v>
      </c>
      <c r="G34" s="36" t="s">
        <v>247</v>
      </c>
      <c r="H34" s="38">
        <v>44510</v>
      </c>
      <c r="I34" s="40">
        <v>44501</v>
      </c>
      <c r="J34" s="40">
        <v>45231</v>
      </c>
      <c r="K34" s="40"/>
      <c r="L34" s="40" t="s">
        <v>81</v>
      </c>
      <c r="M34" s="58">
        <v>349477.44</v>
      </c>
      <c r="N34" s="58" t="s">
        <v>248</v>
      </c>
      <c r="O34" s="118" t="s">
        <v>249</v>
      </c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  <c r="BA34" s="62"/>
      <c r="BB34" s="62"/>
      <c r="BC34" s="62"/>
      <c r="BD34" s="62"/>
      <c r="BE34" s="62"/>
      <c r="BF34" s="62"/>
      <c r="BG34" s="62"/>
      <c r="BH34" s="62"/>
      <c r="BI34" s="62"/>
      <c r="BJ34" s="62"/>
      <c r="BK34" s="62"/>
      <c r="BL34" s="62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2"/>
      <c r="CA34" s="62"/>
      <c r="CB34" s="62"/>
      <c r="CC34" s="62"/>
      <c r="CD34" s="62"/>
      <c r="CE34" s="62"/>
      <c r="CF34" s="62"/>
      <c r="CG34" s="62"/>
      <c r="CH34" s="62"/>
      <c r="CI34" s="62"/>
      <c r="CJ34" s="62"/>
      <c r="CK34" s="62"/>
      <c r="CL34" s="62"/>
      <c r="CM34" s="62"/>
      <c r="CN34" s="62"/>
      <c r="CO34" s="62"/>
      <c r="CP34" s="62"/>
      <c r="CQ34" s="62"/>
      <c r="CR34" s="62"/>
      <c r="CS34" s="62"/>
      <c r="CT34" s="62"/>
      <c r="CU34" s="62"/>
      <c r="CV34" s="62"/>
      <c r="CW34" s="62"/>
      <c r="CX34" s="62"/>
      <c r="CY34" s="62"/>
      <c r="CZ34" s="62"/>
      <c r="DA34" s="62"/>
      <c r="DB34" s="62"/>
      <c r="DC34" s="62"/>
      <c r="DD34" s="62"/>
      <c r="DE34" s="62"/>
      <c r="DF34" s="62"/>
      <c r="DG34" s="62"/>
      <c r="DH34" s="62"/>
      <c r="DI34" s="62"/>
      <c r="DJ34" s="62"/>
      <c r="DK34" s="62"/>
      <c r="DL34" s="62"/>
    </row>
    <row r="35" spans="1:116" s="29" customFormat="1" ht="72" x14ac:dyDescent="0.3">
      <c r="A35" s="127" t="s">
        <v>250</v>
      </c>
      <c r="B35" s="32">
        <v>89646614</v>
      </c>
      <c r="C35" s="32" t="s">
        <v>58</v>
      </c>
      <c r="D35" s="32" t="s">
        <v>251</v>
      </c>
      <c r="E35" s="32" t="s">
        <v>252</v>
      </c>
      <c r="F35" s="32" t="s">
        <v>253</v>
      </c>
      <c r="G35" s="36" t="s">
        <v>247</v>
      </c>
      <c r="H35" s="38">
        <v>44526</v>
      </c>
      <c r="I35" s="40">
        <v>44526</v>
      </c>
      <c r="J35" s="40">
        <v>45256</v>
      </c>
      <c r="K35" s="40"/>
      <c r="L35" s="40" t="s">
        <v>81</v>
      </c>
      <c r="M35" s="58">
        <v>792000</v>
      </c>
      <c r="N35" s="58" t="s">
        <v>254</v>
      </c>
      <c r="O35" s="118" t="s">
        <v>255</v>
      </c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2"/>
      <c r="CD35" s="62"/>
      <c r="CE35" s="62"/>
      <c r="CF35" s="62"/>
      <c r="CG35" s="62"/>
      <c r="CH35" s="62"/>
      <c r="CI35" s="62"/>
      <c r="CJ35" s="62"/>
      <c r="CK35" s="62"/>
      <c r="CL35" s="62"/>
      <c r="CM35" s="62"/>
      <c r="CN35" s="62"/>
      <c r="CO35" s="62"/>
      <c r="CP35" s="62"/>
      <c r="CQ35" s="62"/>
      <c r="CR35" s="62"/>
      <c r="CS35" s="62"/>
      <c r="CT35" s="62"/>
      <c r="CU35" s="62"/>
      <c r="CV35" s="62"/>
      <c r="CW35" s="62"/>
      <c r="CX35" s="62"/>
      <c r="CY35" s="62"/>
      <c r="CZ35" s="62"/>
      <c r="DA35" s="62"/>
      <c r="DB35" s="62"/>
      <c r="DC35" s="62"/>
      <c r="DD35" s="62"/>
      <c r="DE35" s="62"/>
      <c r="DF35" s="62"/>
      <c r="DG35" s="62"/>
      <c r="DH35" s="62"/>
      <c r="DI35" s="62"/>
      <c r="DJ35" s="62"/>
      <c r="DK35" s="62"/>
      <c r="DL35" s="62"/>
    </row>
    <row r="36" spans="1:116" s="29" customFormat="1" ht="144" x14ac:dyDescent="0.3">
      <c r="A36" s="127" t="s">
        <v>257</v>
      </c>
      <c r="B36" s="32" t="s">
        <v>258</v>
      </c>
      <c r="C36" s="32" t="s">
        <v>88</v>
      </c>
      <c r="D36" s="32" t="s">
        <v>259</v>
      </c>
      <c r="E36" s="32" t="s">
        <v>260</v>
      </c>
      <c r="F36" s="32" t="s">
        <v>261</v>
      </c>
      <c r="G36" s="36" t="s">
        <v>262</v>
      </c>
      <c r="H36" s="38">
        <v>44537</v>
      </c>
      <c r="I36" s="40">
        <v>44537</v>
      </c>
      <c r="J36" s="40">
        <f>I36+180</f>
        <v>44717</v>
      </c>
      <c r="K36" s="40"/>
      <c r="L36" s="40" t="s">
        <v>64</v>
      </c>
      <c r="M36" s="58">
        <v>11800</v>
      </c>
      <c r="N36" s="58" t="s">
        <v>137</v>
      </c>
      <c r="O36" s="118" t="s">
        <v>263</v>
      </c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2"/>
      <c r="CA36" s="62"/>
      <c r="CB36" s="62"/>
      <c r="CC36" s="62"/>
      <c r="CD36" s="62"/>
      <c r="CE36" s="62"/>
      <c r="CF36" s="62"/>
      <c r="CG36" s="62"/>
      <c r="CH36" s="62"/>
      <c r="CI36" s="62"/>
      <c r="CJ36" s="62"/>
      <c r="CK36" s="62"/>
      <c r="CL36" s="62"/>
      <c r="CM36" s="62"/>
      <c r="CN36" s="62"/>
      <c r="CO36" s="62"/>
      <c r="CP36" s="62"/>
      <c r="CQ36" s="62"/>
      <c r="CR36" s="62"/>
      <c r="CS36" s="62"/>
      <c r="CT36" s="62"/>
      <c r="CU36" s="62"/>
      <c r="CV36" s="62"/>
      <c r="CW36" s="62"/>
      <c r="CX36" s="62"/>
      <c r="CY36" s="62"/>
      <c r="CZ36" s="62"/>
      <c r="DA36" s="62"/>
      <c r="DB36" s="62"/>
      <c r="DC36" s="62"/>
      <c r="DD36" s="62"/>
      <c r="DE36" s="62"/>
      <c r="DF36" s="62"/>
      <c r="DG36" s="62"/>
      <c r="DH36" s="62"/>
      <c r="DI36" s="62"/>
      <c r="DJ36" s="62"/>
      <c r="DK36" s="62"/>
      <c r="DL36" s="62"/>
    </row>
    <row r="37" spans="1:116" s="29" customFormat="1" ht="57.6" x14ac:dyDescent="0.3">
      <c r="A37" s="127" t="s">
        <v>264</v>
      </c>
      <c r="B37" s="32" t="s">
        <v>265</v>
      </c>
      <c r="C37" s="32" t="s">
        <v>58</v>
      </c>
      <c r="D37" s="32" t="s">
        <v>266</v>
      </c>
      <c r="E37" s="32" t="s">
        <v>267</v>
      </c>
      <c r="F37" s="32" t="s">
        <v>268</v>
      </c>
      <c r="G37" s="36" t="s">
        <v>269</v>
      </c>
      <c r="H37" s="38">
        <v>44547</v>
      </c>
      <c r="I37" s="51">
        <v>44544</v>
      </c>
      <c r="J37" s="51">
        <v>44908</v>
      </c>
      <c r="K37" s="40"/>
      <c r="L37" s="40" t="s">
        <v>64</v>
      </c>
      <c r="M37" s="59">
        <v>523250</v>
      </c>
      <c r="N37" s="52" t="s">
        <v>183</v>
      </c>
      <c r="O37" s="118" t="s">
        <v>270</v>
      </c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  <c r="AV37" s="62"/>
      <c r="AW37" s="62"/>
      <c r="AX37" s="62"/>
      <c r="AY37" s="62"/>
      <c r="AZ37" s="62"/>
      <c r="BA37" s="62"/>
      <c r="BB37" s="62"/>
      <c r="BC37" s="62"/>
      <c r="BD37" s="62"/>
      <c r="BE37" s="62"/>
      <c r="BF37" s="62"/>
      <c r="BG37" s="62"/>
      <c r="BH37" s="62"/>
      <c r="BI37" s="6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2"/>
      <c r="CD37" s="62"/>
      <c r="CE37" s="62"/>
      <c r="CF37" s="62"/>
      <c r="CG37" s="62"/>
      <c r="CH37" s="62"/>
      <c r="CI37" s="62"/>
      <c r="CJ37" s="62"/>
      <c r="CK37" s="62"/>
      <c r="CL37" s="62"/>
      <c r="CM37" s="62"/>
      <c r="CN37" s="62"/>
      <c r="CO37" s="62"/>
      <c r="CP37" s="62"/>
      <c r="CQ37" s="62"/>
      <c r="CR37" s="62"/>
      <c r="CS37" s="62"/>
      <c r="CT37" s="62"/>
      <c r="CU37" s="62"/>
      <c r="CV37" s="62"/>
      <c r="CW37" s="62"/>
      <c r="CX37" s="62"/>
      <c r="CY37" s="62"/>
      <c r="CZ37" s="62"/>
      <c r="DA37" s="62"/>
      <c r="DB37" s="62"/>
      <c r="DC37" s="62"/>
      <c r="DD37" s="62"/>
      <c r="DE37" s="62"/>
      <c r="DF37" s="62"/>
      <c r="DG37" s="62"/>
      <c r="DH37" s="62"/>
      <c r="DI37" s="62"/>
      <c r="DJ37" s="62"/>
      <c r="DK37" s="62"/>
      <c r="DL37" s="62"/>
    </row>
    <row r="38" spans="1:116" s="29" customFormat="1" ht="43.2" x14ac:dyDescent="0.3">
      <c r="A38" s="127" t="s">
        <v>271</v>
      </c>
      <c r="B38" s="100">
        <v>89725786</v>
      </c>
      <c r="C38" s="100" t="s">
        <v>88</v>
      </c>
      <c r="D38" s="100" t="s">
        <v>272</v>
      </c>
      <c r="E38" s="100" t="s">
        <v>273</v>
      </c>
      <c r="F38" s="100" t="s">
        <v>274</v>
      </c>
      <c r="G38" s="101" t="s">
        <v>275</v>
      </c>
      <c r="H38" s="102">
        <v>44567</v>
      </c>
      <c r="I38" s="102">
        <v>44568</v>
      </c>
      <c r="J38" s="102">
        <v>45297</v>
      </c>
      <c r="K38" s="100"/>
      <c r="L38" s="100" t="s">
        <v>81</v>
      </c>
      <c r="M38" s="103">
        <v>849000</v>
      </c>
      <c r="N38" s="100" t="s">
        <v>239</v>
      </c>
      <c r="O38" s="118" t="s">
        <v>276</v>
      </c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2"/>
      <c r="CA38" s="62"/>
      <c r="CB38" s="62"/>
      <c r="CC38" s="62"/>
      <c r="CD38" s="62"/>
      <c r="CE38" s="62"/>
      <c r="CF38" s="62"/>
      <c r="CG38" s="62"/>
      <c r="CH38" s="62"/>
      <c r="CI38" s="62"/>
      <c r="CJ38" s="62"/>
      <c r="CK38" s="62"/>
      <c r="CL38" s="62"/>
      <c r="CM38" s="62"/>
      <c r="CN38" s="62"/>
      <c r="CO38" s="62"/>
      <c r="CP38" s="62"/>
      <c r="CQ38" s="62"/>
      <c r="CR38" s="62"/>
      <c r="CS38" s="62"/>
      <c r="CT38" s="62"/>
      <c r="CU38" s="62"/>
      <c r="CV38" s="62"/>
      <c r="CW38" s="62"/>
      <c r="CX38" s="62"/>
      <c r="CY38" s="62"/>
      <c r="CZ38" s="62"/>
      <c r="DA38" s="62"/>
      <c r="DB38" s="62"/>
      <c r="DC38" s="62"/>
      <c r="DD38" s="62"/>
      <c r="DE38" s="62"/>
      <c r="DF38" s="62"/>
      <c r="DG38" s="62"/>
      <c r="DH38" s="62"/>
      <c r="DI38" s="62"/>
      <c r="DJ38" s="62"/>
      <c r="DK38" s="62"/>
      <c r="DL38" s="62"/>
    </row>
    <row r="39" spans="1:116" s="29" customFormat="1" ht="86.4" x14ac:dyDescent="0.3">
      <c r="A39" s="127" t="s">
        <v>277</v>
      </c>
      <c r="B39" s="32">
        <v>89448782</v>
      </c>
      <c r="C39" s="32" t="s">
        <v>88</v>
      </c>
      <c r="D39" s="32" t="s">
        <v>278</v>
      </c>
      <c r="E39" s="32" t="s">
        <v>90</v>
      </c>
      <c r="F39" s="32" t="s">
        <v>279</v>
      </c>
      <c r="G39" s="36" t="s">
        <v>280</v>
      </c>
      <c r="H39" s="38">
        <v>44560</v>
      </c>
      <c r="I39" s="40">
        <v>44561</v>
      </c>
      <c r="J39" s="40">
        <v>45290</v>
      </c>
      <c r="K39" s="40"/>
      <c r="L39" s="38" t="s">
        <v>81</v>
      </c>
      <c r="M39" s="58">
        <v>57600</v>
      </c>
      <c r="N39" s="94" t="s">
        <v>281</v>
      </c>
      <c r="O39" s="118" t="s">
        <v>282</v>
      </c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2"/>
      <c r="CA39" s="62"/>
      <c r="CB39" s="62"/>
      <c r="CC39" s="62"/>
      <c r="CD39" s="62"/>
      <c r="CE39" s="62"/>
      <c r="CF39" s="62"/>
      <c r="CG39" s="62"/>
      <c r="CH39" s="62"/>
      <c r="CI39" s="62"/>
      <c r="CJ39" s="62"/>
      <c r="CK39" s="62"/>
      <c r="CL39" s="62"/>
      <c r="CM39" s="62"/>
      <c r="CN39" s="62"/>
      <c r="CO39" s="62"/>
      <c r="CP39" s="62"/>
      <c r="CQ39" s="62"/>
      <c r="CR39" s="62"/>
      <c r="CS39" s="62"/>
      <c r="CT39" s="62"/>
      <c r="CU39" s="62"/>
      <c r="CV39" s="62"/>
      <c r="CW39" s="62"/>
      <c r="CX39" s="62"/>
      <c r="CY39" s="62"/>
      <c r="CZ39" s="62"/>
      <c r="DA39" s="62"/>
      <c r="DB39" s="62"/>
      <c r="DC39" s="62"/>
      <c r="DD39" s="62"/>
      <c r="DE39" s="62"/>
      <c r="DF39" s="62"/>
      <c r="DG39" s="62"/>
      <c r="DH39" s="62"/>
      <c r="DI39" s="62"/>
      <c r="DJ39" s="62"/>
      <c r="DK39" s="62"/>
      <c r="DL39" s="62"/>
    </row>
    <row r="40" spans="1:116" s="29" customFormat="1" ht="43.2" x14ac:dyDescent="0.3">
      <c r="A40" s="127" t="s">
        <v>283</v>
      </c>
      <c r="B40" s="32" t="s">
        <v>284</v>
      </c>
      <c r="C40" s="32" t="s">
        <v>285</v>
      </c>
      <c r="D40" s="32" t="s">
        <v>286</v>
      </c>
      <c r="E40" s="32" t="s">
        <v>287</v>
      </c>
      <c r="F40" s="32" t="s">
        <v>288</v>
      </c>
      <c r="G40" s="36" t="s">
        <v>289</v>
      </c>
      <c r="H40" s="38">
        <v>44573</v>
      </c>
      <c r="I40" s="40">
        <v>44574</v>
      </c>
      <c r="J40" s="40">
        <v>44926</v>
      </c>
      <c r="K40" s="40"/>
      <c r="L40" s="32" t="s">
        <v>64</v>
      </c>
      <c r="M40" s="92">
        <v>55140.68</v>
      </c>
      <c r="N40" s="95" t="s">
        <v>183</v>
      </c>
      <c r="O40" s="118" t="s">
        <v>290</v>
      </c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2"/>
      <c r="CD40" s="62"/>
      <c r="CE40" s="62"/>
      <c r="CF40" s="62"/>
      <c r="CG40" s="62"/>
      <c r="CH40" s="62"/>
      <c r="CI40" s="62"/>
      <c r="CJ40" s="62"/>
      <c r="CK40" s="62"/>
      <c r="CL40" s="62"/>
      <c r="CM40" s="62"/>
      <c r="CN40" s="62"/>
      <c r="CO40" s="62"/>
      <c r="CP40" s="62"/>
      <c r="CQ40" s="62"/>
      <c r="CR40" s="62"/>
      <c r="CS40" s="62"/>
      <c r="CT40" s="62"/>
      <c r="CU40" s="62"/>
      <c r="CV40" s="62"/>
      <c r="CW40" s="62"/>
      <c r="CX40" s="62"/>
      <c r="CY40" s="62"/>
      <c r="CZ40" s="62"/>
      <c r="DA40" s="62"/>
      <c r="DB40" s="62"/>
      <c r="DC40" s="62"/>
      <c r="DD40" s="62"/>
      <c r="DE40" s="62"/>
      <c r="DF40" s="62"/>
      <c r="DG40" s="62"/>
      <c r="DH40" s="62"/>
      <c r="DI40" s="62"/>
      <c r="DJ40" s="62"/>
      <c r="DK40" s="62"/>
      <c r="DL40" s="62"/>
    </row>
    <row r="41" spans="1:116" s="29" customFormat="1" ht="43.2" x14ac:dyDescent="0.3">
      <c r="A41" s="127" t="s">
        <v>291</v>
      </c>
      <c r="B41" s="32">
        <v>89474996</v>
      </c>
      <c r="C41" s="32" t="s">
        <v>285</v>
      </c>
      <c r="D41" s="32" t="s">
        <v>292</v>
      </c>
      <c r="E41" s="32" t="s">
        <v>199</v>
      </c>
      <c r="F41" s="32" t="s">
        <v>293</v>
      </c>
      <c r="G41" s="36" t="s">
        <v>294</v>
      </c>
      <c r="H41" s="38">
        <v>44589</v>
      </c>
      <c r="I41" s="40">
        <v>44955</v>
      </c>
      <c r="J41" s="40">
        <v>45319</v>
      </c>
      <c r="K41" s="40"/>
      <c r="L41" s="32" t="s">
        <v>81</v>
      </c>
      <c r="M41" s="92">
        <v>15648</v>
      </c>
      <c r="N41" s="95" t="s">
        <v>183</v>
      </c>
      <c r="O41" s="118" t="s">
        <v>295</v>
      </c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  <c r="BL41" s="62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2"/>
      <c r="CA41" s="62"/>
      <c r="CB41" s="62"/>
      <c r="CC41" s="62"/>
      <c r="CD41" s="62"/>
      <c r="CE41" s="62"/>
      <c r="CF41" s="62"/>
      <c r="CG41" s="62"/>
      <c r="CH41" s="62"/>
      <c r="CI41" s="62"/>
      <c r="CJ41" s="62"/>
      <c r="CK41" s="62"/>
      <c r="CL41" s="62"/>
      <c r="CM41" s="62"/>
      <c r="CN41" s="62"/>
      <c r="CO41" s="62"/>
      <c r="CP41" s="62"/>
      <c r="CQ41" s="62"/>
      <c r="CR41" s="62"/>
      <c r="CS41" s="62"/>
      <c r="CT41" s="62"/>
      <c r="CU41" s="62"/>
      <c r="CV41" s="62"/>
      <c r="CW41" s="62"/>
      <c r="CX41" s="62"/>
      <c r="CY41" s="62"/>
      <c r="CZ41" s="62"/>
      <c r="DA41" s="62"/>
      <c r="DB41" s="62"/>
      <c r="DC41" s="62"/>
      <c r="DD41" s="62"/>
      <c r="DE41" s="62"/>
      <c r="DF41" s="62"/>
      <c r="DG41" s="62"/>
      <c r="DH41" s="62"/>
      <c r="DI41" s="62"/>
      <c r="DJ41" s="62"/>
      <c r="DK41" s="62"/>
      <c r="DL41" s="62"/>
    </row>
    <row r="42" spans="1:116" s="29" customFormat="1" ht="57.6" x14ac:dyDescent="0.3">
      <c r="A42" s="127" t="s">
        <v>296</v>
      </c>
      <c r="B42" s="36" t="s">
        <v>297</v>
      </c>
      <c r="C42" s="32" t="s">
        <v>33</v>
      </c>
      <c r="D42" s="32" t="s">
        <v>298</v>
      </c>
      <c r="E42" s="32" t="s">
        <v>299</v>
      </c>
      <c r="F42" s="32" t="s">
        <v>300</v>
      </c>
      <c r="G42" s="36" t="s">
        <v>301</v>
      </c>
      <c r="H42" s="38" t="s">
        <v>302</v>
      </c>
      <c r="I42" s="40">
        <v>44593</v>
      </c>
      <c r="J42" s="40">
        <v>44773</v>
      </c>
      <c r="K42" s="40"/>
      <c r="L42" s="32" t="s">
        <v>64</v>
      </c>
      <c r="M42" s="92">
        <v>1519722</v>
      </c>
      <c r="N42" s="95" t="s">
        <v>303</v>
      </c>
      <c r="O42" s="118" t="s">
        <v>304</v>
      </c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2"/>
      <c r="CD42" s="62"/>
      <c r="CE42" s="62"/>
      <c r="CF42" s="62"/>
      <c r="CG42" s="62"/>
      <c r="CH42" s="62"/>
      <c r="CI42" s="62"/>
      <c r="CJ42" s="62"/>
      <c r="CK42" s="62"/>
      <c r="CL42" s="62"/>
      <c r="CM42" s="62"/>
      <c r="CN42" s="62"/>
      <c r="CO42" s="62"/>
      <c r="CP42" s="62"/>
      <c r="CQ42" s="62"/>
      <c r="CR42" s="62"/>
      <c r="CS42" s="62"/>
      <c r="CT42" s="62"/>
      <c r="CU42" s="62"/>
      <c r="CV42" s="62"/>
      <c r="CW42" s="62"/>
      <c r="CX42" s="62"/>
      <c r="CY42" s="62"/>
      <c r="CZ42" s="62"/>
      <c r="DA42" s="62"/>
      <c r="DB42" s="62"/>
      <c r="DC42" s="62"/>
      <c r="DD42" s="62"/>
      <c r="DE42" s="62"/>
      <c r="DF42" s="62"/>
      <c r="DG42" s="62"/>
      <c r="DH42" s="62"/>
      <c r="DI42" s="62"/>
      <c r="DJ42" s="62"/>
      <c r="DK42" s="62"/>
      <c r="DL42" s="62"/>
    </row>
    <row r="43" spans="1:116" s="29" customFormat="1" ht="57.6" x14ac:dyDescent="0.3">
      <c r="A43" s="127" t="s">
        <v>305</v>
      </c>
      <c r="B43" s="36" t="s">
        <v>306</v>
      </c>
      <c r="C43" s="32" t="s">
        <v>33</v>
      </c>
      <c r="D43" s="32" t="s">
        <v>307</v>
      </c>
      <c r="E43" s="32" t="s">
        <v>129</v>
      </c>
      <c r="F43" s="32" t="s">
        <v>308</v>
      </c>
      <c r="G43" s="36" t="s">
        <v>301</v>
      </c>
      <c r="H43" s="38" t="s">
        <v>302</v>
      </c>
      <c r="I43" s="40">
        <v>44593</v>
      </c>
      <c r="J43" s="40">
        <v>44773</v>
      </c>
      <c r="K43" s="40"/>
      <c r="L43" s="32" t="s">
        <v>64</v>
      </c>
      <c r="M43" s="92">
        <v>328810.08</v>
      </c>
      <c r="N43" s="95" t="s">
        <v>309</v>
      </c>
      <c r="O43" s="118" t="s">
        <v>310</v>
      </c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2"/>
      <c r="CD43" s="62"/>
      <c r="CE43" s="62"/>
      <c r="CF43" s="62"/>
      <c r="CG43" s="62"/>
      <c r="CH43" s="62"/>
      <c r="CI43" s="62"/>
      <c r="CJ43" s="62"/>
      <c r="CK43" s="62"/>
      <c r="CL43" s="62"/>
      <c r="CM43" s="62"/>
      <c r="CN43" s="62"/>
      <c r="CO43" s="62"/>
      <c r="CP43" s="62"/>
      <c r="CQ43" s="62"/>
      <c r="CR43" s="62"/>
      <c r="CS43" s="62"/>
      <c r="CT43" s="62"/>
      <c r="CU43" s="62"/>
      <c r="CV43" s="62"/>
      <c r="CW43" s="62"/>
      <c r="CX43" s="62"/>
      <c r="CY43" s="62"/>
      <c r="CZ43" s="62"/>
      <c r="DA43" s="62"/>
      <c r="DB43" s="62"/>
      <c r="DC43" s="62"/>
      <c r="DD43" s="62"/>
      <c r="DE43" s="62"/>
      <c r="DF43" s="62"/>
      <c r="DG43" s="62"/>
      <c r="DH43" s="62"/>
      <c r="DI43" s="62"/>
      <c r="DJ43" s="62"/>
      <c r="DK43" s="62"/>
      <c r="DL43" s="62"/>
    </row>
    <row r="44" spans="1:116" s="29" customFormat="1" ht="28.8" x14ac:dyDescent="0.3">
      <c r="A44" s="127" t="s">
        <v>311</v>
      </c>
      <c r="B44" s="32" t="s">
        <v>312</v>
      </c>
      <c r="C44" s="36"/>
      <c r="D44" s="36"/>
      <c r="E44" s="36"/>
      <c r="F44" s="36"/>
      <c r="G44" s="36"/>
      <c r="H44" s="38"/>
      <c r="I44" s="41"/>
      <c r="J44" s="41"/>
      <c r="K44" s="36"/>
      <c r="L44" s="36"/>
      <c r="M44" s="56"/>
      <c r="N44" s="36"/>
      <c r="O44" s="118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</row>
    <row r="45" spans="1:116" s="29" customFormat="1" ht="43.2" x14ac:dyDescent="0.3">
      <c r="A45" s="127" t="s">
        <v>313</v>
      </c>
      <c r="B45" s="36" t="s">
        <v>314</v>
      </c>
      <c r="C45" s="32" t="s">
        <v>33</v>
      </c>
      <c r="D45" s="32" t="s">
        <v>315</v>
      </c>
      <c r="E45" s="32" t="s">
        <v>316</v>
      </c>
      <c r="F45" s="32" t="s">
        <v>317</v>
      </c>
      <c r="G45" s="36" t="s">
        <v>301</v>
      </c>
      <c r="H45" s="38" t="s">
        <v>302</v>
      </c>
      <c r="I45" s="40">
        <v>44591</v>
      </c>
      <c r="J45" s="40">
        <v>44771</v>
      </c>
      <c r="K45" s="40"/>
      <c r="L45" s="32" t="s">
        <v>64</v>
      </c>
      <c r="M45" s="92">
        <v>618115.07999999996</v>
      </c>
      <c r="N45" s="32" t="s">
        <v>318</v>
      </c>
      <c r="O45" s="118" t="s">
        <v>319</v>
      </c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2"/>
      <c r="CD45" s="62"/>
      <c r="CE45" s="62"/>
      <c r="CF45" s="62"/>
      <c r="CG45" s="62"/>
      <c r="CH45" s="62"/>
      <c r="CI45" s="62"/>
      <c r="CJ45" s="62"/>
      <c r="CK45" s="62"/>
      <c r="CL45" s="62"/>
      <c r="CM45" s="62"/>
      <c r="CN45" s="62"/>
      <c r="CO45" s="62"/>
      <c r="CP45" s="62"/>
      <c r="CQ45" s="62"/>
      <c r="CR45" s="62"/>
      <c r="CS45" s="62"/>
      <c r="CT45" s="62"/>
      <c r="CU45" s="62"/>
      <c r="CV45" s="62"/>
      <c r="CW45" s="62"/>
      <c r="CX45" s="62"/>
      <c r="CY45" s="62"/>
      <c r="CZ45" s="62"/>
      <c r="DA45" s="62"/>
      <c r="DB45" s="62"/>
      <c r="DC45" s="62"/>
      <c r="DD45" s="62"/>
      <c r="DE45" s="62"/>
      <c r="DF45" s="62"/>
      <c r="DG45" s="62"/>
      <c r="DH45" s="62"/>
      <c r="DI45" s="62"/>
      <c r="DJ45" s="62"/>
      <c r="DK45" s="62"/>
      <c r="DL45" s="62"/>
    </row>
    <row r="46" spans="1:116" s="29" customFormat="1" ht="43.2" x14ac:dyDescent="0.3">
      <c r="A46" s="127" t="s">
        <v>320</v>
      </c>
      <c r="B46" s="36" t="s">
        <v>321</v>
      </c>
      <c r="C46" s="32" t="s">
        <v>33</v>
      </c>
      <c r="D46" s="32" t="s">
        <v>322</v>
      </c>
      <c r="E46" s="32" t="s">
        <v>323</v>
      </c>
      <c r="F46" s="32" t="s">
        <v>324</v>
      </c>
      <c r="G46" s="36" t="s">
        <v>301</v>
      </c>
      <c r="H46" s="38" t="s">
        <v>325</v>
      </c>
      <c r="I46" s="40">
        <v>44593</v>
      </c>
      <c r="J46" s="40">
        <v>44773</v>
      </c>
      <c r="K46" s="40"/>
      <c r="L46" s="32" t="s">
        <v>64</v>
      </c>
      <c r="M46" s="92">
        <f>7200+9600+14250+14000</f>
        <v>45050</v>
      </c>
      <c r="N46" s="32" t="s">
        <v>326</v>
      </c>
      <c r="O46" s="118" t="s">
        <v>327</v>
      </c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2"/>
      <c r="CD46" s="62"/>
      <c r="CE46" s="62"/>
      <c r="CF46" s="62"/>
      <c r="CG46" s="62"/>
      <c r="CH46" s="62"/>
      <c r="CI46" s="62"/>
      <c r="CJ46" s="62"/>
      <c r="CK46" s="62"/>
      <c r="CL46" s="62"/>
      <c r="CM46" s="62"/>
      <c r="CN46" s="62"/>
      <c r="CO46" s="62"/>
      <c r="CP46" s="62"/>
      <c r="CQ46" s="62"/>
      <c r="CR46" s="62"/>
      <c r="CS46" s="62"/>
      <c r="CT46" s="62"/>
      <c r="CU46" s="62"/>
      <c r="CV46" s="62"/>
      <c r="CW46" s="62"/>
      <c r="CX46" s="62"/>
      <c r="CY46" s="62"/>
      <c r="CZ46" s="62"/>
      <c r="DA46" s="62"/>
      <c r="DB46" s="62"/>
      <c r="DC46" s="62"/>
      <c r="DD46" s="62"/>
      <c r="DE46" s="62"/>
      <c r="DF46" s="62"/>
      <c r="DG46" s="62"/>
      <c r="DH46" s="62"/>
      <c r="DI46" s="62"/>
      <c r="DJ46" s="62"/>
      <c r="DK46" s="62"/>
      <c r="DL46" s="62"/>
    </row>
    <row r="47" spans="1:116" s="29" customFormat="1" ht="43.2" x14ac:dyDescent="0.3">
      <c r="A47" s="127" t="s">
        <v>328</v>
      </c>
      <c r="B47" s="36" t="s">
        <v>321</v>
      </c>
      <c r="C47" s="32" t="s">
        <v>33</v>
      </c>
      <c r="D47" s="32" t="s">
        <v>329</v>
      </c>
      <c r="E47" s="32" t="s">
        <v>330</v>
      </c>
      <c r="F47" s="32" t="s">
        <v>324</v>
      </c>
      <c r="G47" s="36" t="s">
        <v>301</v>
      </c>
      <c r="H47" s="38" t="s">
        <v>325</v>
      </c>
      <c r="I47" s="40">
        <v>44593</v>
      </c>
      <c r="J47" s="40">
        <v>44773</v>
      </c>
      <c r="K47" s="40"/>
      <c r="L47" s="32" t="s">
        <v>64</v>
      </c>
      <c r="M47" s="92">
        <f>1800+90000+5000+5000+5700+9500+3600+36000+3600+4800+22500+4750</f>
        <v>192250</v>
      </c>
      <c r="N47" s="32" t="s">
        <v>326</v>
      </c>
      <c r="O47" s="118" t="s">
        <v>331</v>
      </c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  <c r="DL47" s="62"/>
    </row>
    <row r="48" spans="1:116" s="29" customFormat="1" ht="43.2" x14ac:dyDescent="0.3">
      <c r="A48" s="127" t="s">
        <v>332</v>
      </c>
      <c r="B48" s="36" t="s">
        <v>321</v>
      </c>
      <c r="C48" s="32" t="s">
        <v>33</v>
      </c>
      <c r="D48" s="32" t="s">
        <v>333</v>
      </c>
      <c r="E48" s="32" t="s">
        <v>334</v>
      </c>
      <c r="F48" s="32" t="s">
        <v>324</v>
      </c>
      <c r="G48" s="36" t="s">
        <v>301</v>
      </c>
      <c r="H48" s="38" t="s">
        <v>325</v>
      </c>
      <c r="I48" s="40">
        <v>44593</v>
      </c>
      <c r="J48" s="40">
        <v>44773</v>
      </c>
      <c r="K48" s="40"/>
      <c r="L48" s="32" t="s">
        <v>64</v>
      </c>
      <c r="M48" s="92">
        <f>2800+5600+7000+8750+47700</f>
        <v>71850</v>
      </c>
      <c r="N48" s="32" t="s">
        <v>326</v>
      </c>
      <c r="O48" s="118" t="s">
        <v>335</v>
      </c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  <c r="DL48" s="62"/>
    </row>
    <row r="49" spans="1:116" s="29" customFormat="1" ht="43.2" x14ac:dyDescent="0.3">
      <c r="A49" s="127" t="s">
        <v>336</v>
      </c>
      <c r="B49" s="36" t="s">
        <v>321</v>
      </c>
      <c r="C49" s="32" t="s">
        <v>33</v>
      </c>
      <c r="D49" s="32" t="s">
        <v>337</v>
      </c>
      <c r="E49" s="32" t="s">
        <v>338</v>
      </c>
      <c r="F49" s="32" t="s">
        <v>324</v>
      </c>
      <c r="G49" s="36" t="s">
        <v>301</v>
      </c>
      <c r="H49" s="38" t="s">
        <v>325</v>
      </c>
      <c r="I49" s="40">
        <v>44593</v>
      </c>
      <c r="J49" s="40">
        <v>44773</v>
      </c>
      <c r="K49" s="40"/>
      <c r="L49" s="32" t="s">
        <v>64</v>
      </c>
      <c r="M49" s="92">
        <f>4600+3960+5940+11130+7920</f>
        <v>33550</v>
      </c>
      <c r="N49" s="32" t="s">
        <v>326</v>
      </c>
      <c r="O49" s="118" t="s">
        <v>339</v>
      </c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2"/>
      <c r="DI49" s="62"/>
      <c r="DJ49" s="62"/>
      <c r="DK49" s="62"/>
      <c r="DL49" s="62"/>
    </row>
    <row r="50" spans="1:116" s="29" customFormat="1" ht="43.2" x14ac:dyDescent="0.3">
      <c r="A50" s="127" t="s">
        <v>340</v>
      </c>
      <c r="B50" s="36" t="s">
        <v>341</v>
      </c>
      <c r="C50" s="32" t="s">
        <v>33</v>
      </c>
      <c r="D50" s="32" t="s">
        <v>307</v>
      </c>
      <c r="E50" s="32" t="s">
        <v>129</v>
      </c>
      <c r="F50" s="32" t="s">
        <v>342</v>
      </c>
      <c r="G50" s="36" t="s">
        <v>301</v>
      </c>
      <c r="H50" s="38" t="s">
        <v>302</v>
      </c>
      <c r="I50" s="40">
        <v>44593</v>
      </c>
      <c r="J50" s="40">
        <v>44773</v>
      </c>
      <c r="K50" s="40"/>
      <c r="L50" s="32" t="s">
        <v>64</v>
      </c>
      <c r="M50" s="92">
        <v>800565.6</v>
      </c>
      <c r="N50" s="95" t="s">
        <v>309</v>
      </c>
      <c r="O50" s="118" t="s">
        <v>343</v>
      </c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2"/>
      <c r="DI50" s="62"/>
      <c r="DJ50" s="62"/>
      <c r="DK50" s="62"/>
      <c r="DL50" s="62"/>
    </row>
    <row r="51" spans="1:116" s="29" customFormat="1" ht="57.6" x14ac:dyDescent="0.3">
      <c r="A51" s="127" t="s">
        <v>344</v>
      </c>
      <c r="B51" s="32" t="s">
        <v>345</v>
      </c>
      <c r="C51" s="32" t="s">
        <v>285</v>
      </c>
      <c r="D51" s="32" t="s">
        <v>346</v>
      </c>
      <c r="E51" s="32" t="s">
        <v>347</v>
      </c>
      <c r="F51" s="32" t="s">
        <v>348</v>
      </c>
      <c r="G51" s="36" t="s">
        <v>349</v>
      </c>
      <c r="H51" s="38" t="s">
        <v>350</v>
      </c>
      <c r="I51" s="40">
        <v>44611</v>
      </c>
      <c r="J51" s="40">
        <v>44975</v>
      </c>
      <c r="K51" s="40"/>
      <c r="L51" s="32" t="s">
        <v>64</v>
      </c>
      <c r="M51" s="92">
        <v>15357.6</v>
      </c>
      <c r="N51" s="32" t="s">
        <v>351</v>
      </c>
      <c r="O51" s="118" t="s">
        <v>352</v>
      </c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</row>
    <row r="52" spans="1:116" s="29" customFormat="1" ht="43.2" x14ac:dyDescent="0.3">
      <c r="A52" s="127" t="s">
        <v>353</v>
      </c>
      <c r="B52" s="36" t="s">
        <v>354</v>
      </c>
      <c r="C52" s="32" t="s">
        <v>33</v>
      </c>
      <c r="D52" s="32" t="s">
        <v>355</v>
      </c>
      <c r="E52" s="32" t="s">
        <v>356</v>
      </c>
      <c r="F52" s="32" t="s">
        <v>357</v>
      </c>
      <c r="G52" s="36" t="s">
        <v>301</v>
      </c>
      <c r="H52" s="38">
        <v>44617</v>
      </c>
      <c r="I52" s="40">
        <v>44614</v>
      </c>
      <c r="J52" s="40">
        <v>44794</v>
      </c>
      <c r="K52" s="40"/>
      <c r="L52" s="32" t="s">
        <v>64</v>
      </c>
      <c r="M52" s="92">
        <v>4090130.1</v>
      </c>
      <c r="N52" s="95" t="s">
        <v>303</v>
      </c>
      <c r="O52" s="118" t="s">
        <v>358</v>
      </c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</row>
    <row r="53" spans="1:116" s="29" customFormat="1" ht="43.2" x14ac:dyDescent="0.3">
      <c r="A53" s="127" t="s">
        <v>359</v>
      </c>
      <c r="B53" s="32" t="s">
        <v>360</v>
      </c>
      <c r="C53" s="32" t="s">
        <v>33</v>
      </c>
      <c r="D53" s="32" t="s">
        <v>361</v>
      </c>
      <c r="E53" s="32" t="s">
        <v>362</v>
      </c>
      <c r="F53" s="32" t="s">
        <v>363</v>
      </c>
      <c r="G53" s="36" t="s">
        <v>301</v>
      </c>
      <c r="H53" s="38">
        <v>44630</v>
      </c>
      <c r="I53" s="40">
        <v>44627</v>
      </c>
      <c r="J53" s="40">
        <v>44807</v>
      </c>
      <c r="K53" s="40"/>
      <c r="L53" s="32" t="s">
        <v>64</v>
      </c>
      <c r="M53" s="92">
        <v>909438.6</v>
      </c>
      <c r="N53" s="95" t="s">
        <v>364</v>
      </c>
      <c r="O53" s="118" t="s">
        <v>365</v>
      </c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</row>
    <row r="54" spans="1:116" s="29" customFormat="1" ht="43.2" x14ac:dyDescent="0.3">
      <c r="A54" s="127" t="s">
        <v>366</v>
      </c>
      <c r="B54" s="32" t="s">
        <v>367</v>
      </c>
      <c r="C54" s="32" t="s">
        <v>33</v>
      </c>
      <c r="D54" s="32" t="s">
        <v>368</v>
      </c>
      <c r="E54" s="32" t="s">
        <v>369</v>
      </c>
      <c r="F54" s="32" t="s">
        <v>370</v>
      </c>
      <c r="G54" s="36" t="s">
        <v>301</v>
      </c>
      <c r="H54" s="38">
        <v>44630</v>
      </c>
      <c r="I54" s="40">
        <v>44628</v>
      </c>
      <c r="J54" s="40">
        <v>44808</v>
      </c>
      <c r="K54" s="40"/>
      <c r="L54" s="32" t="s">
        <v>64</v>
      </c>
      <c r="M54" s="92">
        <v>1934144.4</v>
      </c>
      <c r="N54" s="95" t="s">
        <v>371</v>
      </c>
      <c r="O54" s="118" t="s">
        <v>372</v>
      </c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</row>
    <row r="55" spans="1:116" s="29" customFormat="1" ht="43.2" x14ac:dyDescent="0.3">
      <c r="A55" s="127" t="s">
        <v>373</v>
      </c>
      <c r="B55" s="32" t="s">
        <v>374</v>
      </c>
      <c r="C55" s="32" t="s">
        <v>33</v>
      </c>
      <c r="D55" s="32" t="s">
        <v>375</v>
      </c>
      <c r="E55" s="32" t="s">
        <v>376</v>
      </c>
      <c r="F55" s="32" t="s">
        <v>377</v>
      </c>
      <c r="G55" s="36" t="s">
        <v>301</v>
      </c>
      <c r="H55" s="38" t="s">
        <v>378</v>
      </c>
      <c r="I55" s="40">
        <v>44624</v>
      </c>
      <c r="J55" s="40">
        <v>44804</v>
      </c>
      <c r="K55" s="40"/>
      <c r="L55" s="32" t="s">
        <v>64</v>
      </c>
      <c r="M55" s="92">
        <v>1443960</v>
      </c>
      <c r="N55" s="95" t="s">
        <v>309</v>
      </c>
      <c r="O55" s="118" t="s">
        <v>379</v>
      </c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</row>
    <row r="56" spans="1:116" s="29" customFormat="1" ht="43.2" x14ac:dyDescent="0.3">
      <c r="A56" s="127" t="s">
        <v>380</v>
      </c>
      <c r="B56" s="32" t="s">
        <v>381</v>
      </c>
      <c r="C56" s="32" t="s">
        <v>33</v>
      </c>
      <c r="D56" s="32" t="s">
        <v>382</v>
      </c>
      <c r="E56" s="32" t="s">
        <v>383</v>
      </c>
      <c r="F56" s="32" t="s">
        <v>384</v>
      </c>
      <c r="G56" s="36" t="s">
        <v>301</v>
      </c>
      <c r="H56" s="38">
        <v>44616</v>
      </c>
      <c r="I56" s="40">
        <v>44614</v>
      </c>
      <c r="J56" s="40">
        <v>44794</v>
      </c>
      <c r="K56" s="40"/>
      <c r="L56" s="32" t="s">
        <v>64</v>
      </c>
      <c r="M56" s="92">
        <v>1996212</v>
      </c>
      <c r="N56" s="95" t="s">
        <v>385</v>
      </c>
      <c r="O56" s="118" t="s">
        <v>386</v>
      </c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</row>
    <row r="57" spans="1:116" s="29" customFormat="1" ht="43.2" x14ac:dyDescent="0.3">
      <c r="A57" s="127" t="s">
        <v>387</v>
      </c>
      <c r="B57" s="32" t="s">
        <v>388</v>
      </c>
      <c r="C57" s="32" t="s">
        <v>33</v>
      </c>
      <c r="D57" s="32" t="s">
        <v>389</v>
      </c>
      <c r="E57" s="32" t="s">
        <v>390</v>
      </c>
      <c r="F57" s="32" t="s">
        <v>391</v>
      </c>
      <c r="G57" s="36" t="s">
        <v>301</v>
      </c>
      <c r="H57" s="38" t="s">
        <v>378</v>
      </c>
      <c r="I57" s="40">
        <v>44624</v>
      </c>
      <c r="J57" s="40">
        <v>44804</v>
      </c>
      <c r="K57" s="40"/>
      <c r="L57" s="32" t="s">
        <v>64</v>
      </c>
      <c r="M57" s="92">
        <v>171521</v>
      </c>
      <c r="N57" s="95" t="s">
        <v>392</v>
      </c>
      <c r="O57" s="118" t="s">
        <v>393</v>
      </c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</row>
    <row r="58" spans="1:116" s="29" customFormat="1" ht="43.2" x14ac:dyDescent="0.3">
      <c r="A58" s="127" t="s">
        <v>394</v>
      </c>
      <c r="B58" s="32" t="s">
        <v>395</v>
      </c>
      <c r="C58" s="32" t="s">
        <v>33</v>
      </c>
      <c r="D58" s="32" t="s">
        <v>396</v>
      </c>
      <c r="E58" s="32" t="s">
        <v>397</v>
      </c>
      <c r="F58" s="32" t="s">
        <v>398</v>
      </c>
      <c r="G58" s="36" t="s">
        <v>301</v>
      </c>
      <c r="H58" s="38" t="s">
        <v>399</v>
      </c>
      <c r="I58" s="40">
        <v>44628</v>
      </c>
      <c r="J58" s="40">
        <v>44808</v>
      </c>
      <c r="K58" s="40"/>
      <c r="L58" s="32" t="s">
        <v>64</v>
      </c>
      <c r="M58" s="92">
        <v>626400</v>
      </c>
      <c r="N58" s="32" t="s">
        <v>318</v>
      </c>
      <c r="O58" s="118" t="s">
        <v>400</v>
      </c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</row>
    <row r="59" spans="1:116" s="29" customFormat="1" ht="57.6" x14ac:dyDescent="0.3">
      <c r="A59" s="127" t="s">
        <v>401</v>
      </c>
      <c r="B59" s="32">
        <v>89464001</v>
      </c>
      <c r="C59" s="32" t="s">
        <v>88</v>
      </c>
      <c r="D59" s="32" t="s">
        <v>402</v>
      </c>
      <c r="E59" s="32" t="s">
        <v>403</v>
      </c>
      <c r="F59" s="32" t="s">
        <v>404</v>
      </c>
      <c r="G59" s="36" t="s">
        <v>405</v>
      </c>
      <c r="H59" s="38">
        <v>44635</v>
      </c>
      <c r="I59" s="40">
        <v>44636</v>
      </c>
      <c r="J59" s="40">
        <v>45000</v>
      </c>
      <c r="K59" s="40"/>
      <c r="L59" s="31" t="s">
        <v>81</v>
      </c>
      <c r="M59" s="92">
        <v>3887499.6</v>
      </c>
      <c r="N59" s="95" t="s">
        <v>406</v>
      </c>
      <c r="O59" s="118" t="s">
        <v>407</v>
      </c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</row>
    <row r="60" spans="1:116" s="29" customFormat="1" ht="43.2" x14ac:dyDescent="0.3">
      <c r="A60" s="127" t="s">
        <v>408</v>
      </c>
      <c r="B60" s="32" t="s">
        <v>409</v>
      </c>
      <c r="C60" s="32" t="s">
        <v>285</v>
      </c>
      <c r="D60" s="32" t="s">
        <v>410</v>
      </c>
      <c r="E60" s="32" t="s">
        <v>411</v>
      </c>
      <c r="F60" s="32" t="s">
        <v>412</v>
      </c>
      <c r="G60" s="36" t="s">
        <v>413</v>
      </c>
      <c r="H60" s="38">
        <v>44631</v>
      </c>
      <c r="I60" s="40">
        <v>44630</v>
      </c>
      <c r="J60" s="40">
        <v>44994</v>
      </c>
      <c r="K60" s="40"/>
      <c r="L60" s="32" t="s">
        <v>81</v>
      </c>
      <c r="M60" s="92">
        <v>108585.36</v>
      </c>
      <c r="N60" s="95" t="s">
        <v>414</v>
      </c>
      <c r="O60" s="118" t="s">
        <v>415</v>
      </c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</row>
    <row r="61" spans="1:116" s="29" customFormat="1" ht="86.4" x14ac:dyDescent="0.3">
      <c r="A61" s="127" t="s">
        <v>416</v>
      </c>
      <c r="B61" s="32" t="s">
        <v>417</v>
      </c>
      <c r="C61" s="32" t="s">
        <v>33</v>
      </c>
      <c r="D61" s="32" t="s">
        <v>418</v>
      </c>
      <c r="E61" s="32" t="s">
        <v>419</v>
      </c>
      <c r="F61" s="32" t="s">
        <v>420</v>
      </c>
      <c r="G61" s="36" t="s">
        <v>301</v>
      </c>
      <c r="H61" s="38" t="s">
        <v>421</v>
      </c>
      <c r="I61" s="40">
        <v>44637</v>
      </c>
      <c r="J61" s="41">
        <f t="shared" ref="J61" si="0">I61+180</f>
        <v>44817</v>
      </c>
      <c r="K61" s="40"/>
      <c r="L61" s="32" t="s">
        <v>64</v>
      </c>
      <c r="M61" s="92">
        <v>8673.6</v>
      </c>
      <c r="N61" s="95" t="s">
        <v>422</v>
      </c>
      <c r="O61" s="118" t="s">
        <v>423</v>
      </c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</row>
    <row r="62" spans="1:116" s="29" customFormat="1" ht="72" x14ac:dyDescent="0.3">
      <c r="A62" s="127" t="s">
        <v>424</v>
      </c>
      <c r="B62" s="32" t="s">
        <v>2</v>
      </c>
      <c r="C62" s="32" t="s">
        <v>425</v>
      </c>
      <c r="D62" s="32" t="s">
        <v>426</v>
      </c>
      <c r="E62" s="32" t="s">
        <v>427</v>
      </c>
      <c r="F62" s="32" t="s">
        <v>428</v>
      </c>
      <c r="G62" s="36" t="s">
        <v>429</v>
      </c>
      <c r="H62" s="38">
        <v>44641</v>
      </c>
      <c r="I62" s="40">
        <v>44638</v>
      </c>
      <c r="J62" s="40">
        <f>EDATE(I62,12)-1</f>
        <v>45002</v>
      </c>
      <c r="K62" s="40"/>
      <c r="L62" s="32" t="s">
        <v>64</v>
      </c>
      <c r="M62" s="92">
        <v>3372713.4</v>
      </c>
      <c r="N62" s="95" t="s">
        <v>318</v>
      </c>
      <c r="O62" s="118" t="s">
        <v>430</v>
      </c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  <c r="AV62" s="62"/>
      <c r="AW62" s="62"/>
      <c r="AX62" s="62"/>
      <c r="AY62" s="62"/>
      <c r="AZ62" s="62"/>
      <c r="BA62" s="62"/>
      <c r="BB62" s="62"/>
      <c r="BC62" s="62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</row>
    <row r="63" spans="1:116" s="29" customFormat="1" ht="43.2" x14ac:dyDescent="0.3">
      <c r="A63" s="127" t="s">
        <v>431</v>
      </c>
      <c r="B63" s="32" t="s">
        <v>432</v>
      </c>
      <c r="C63" s="32" t="s">
        <v>33</v>
      </c>
      <c r="D63" s="35" t="s">
        <v>140</v>
      </c>
      <c r="E63" s="32" t="s">
        <v>141</v>
      </c>
      <c r="F63" s="32" t="s">
        <v>433</v>
      </c>
      <c r="G63" s="36" t="s">
        <v>301</v>
      </c>
      <c r="H63" s="38" t="s">
        <v>434</v>
      </c>
      <c r="I63" s="40">
        <v>44658</v>
      </c>
      <c r="J63" s="41">
        <f t="shared" ref="J63" si="1">I63+180</f>
        <v>44838</v>
      </c>
      <c r="K63" s="40"/>
      <c r="L63" s="32" t="s">
        <v>64</v>
      </c>
      <c r="M63" s="92">
        <v>167401.07999999999</v>
      </c>
      <c r="N63" s="95" t="s">
        <v>435</v>
      </c>
      <c r="O63" s="118" t="s">
        <v>436</v>
      </c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</row>
    <row r="64" spans="1:116" s="29" customFormat="1" ht="43.2" x14ac:dyDescent="0.3">
      <c r="A64" s="127" t="s">
        <v>437</v>
      </c>
      <c r="B64" s="32" t="s">
        <v>438</v>
      </c>
      <c r="C64" s="32" t="s">
        <v>33</v>
      </c>
      <c r="D64" s="32" t="s">
        <v>439</v>
      </c>
      <c r="E64" s="32" t="s">
        <v>440</v>
      </c>
      <c r="F64" s="32" t="s">
        <v>441</v>
      </c>
      <c r="G64" s="36" t="s">
        <v>301</v>
      </c>
      <c r="H64" s="38" t="s">
        <v>442</v>
      </c>
      <c r="I64" s="40">
        <v>44641</v>
      </c>
      <c r="J64" s="41">
        <f>I64+180</f>
        <v>44821</v>
      </c>
      <c r="K64" s="40"/>
      <c r="L64" s="32" t="s">
        <v>64</v>
      </c>
      <c r="M64" s="92">
        <v>450000</v>
      </c>
      <c r="N64" s="95" t="s">
        <v>443</v>
      </c>
      <c r="O64" s="118" t="s">
        <v>444</v>
      </c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2"/>
      <c r="BS64" s="62"/>
      <c r="BT64" s="62"/>
      <c r="BU64" s="6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</row>
    <row r="65" spans="1:116" s="29" customFormat="1" ht="43.2" x14ac:dyDescent="0.3">
      <c r="A65" s="127" t="s">
        <v>445</v>
      </c>
      <c r="B65" s="32" t="s">
        <v>446</v>
      </c>
      <c r="C65" s="32" t="s">
        <v>33</v>
      </c>
      <c r="D65" s="32" t="s">
        <v>447</v>
      </c>
      <c r="E65" s="32" t="s">
        <v>448</v>
      </c>
      <c r="F65" s="32" t="s">
        <v>449</v>
      </c>
      <c r="G65" s="36" t="s">
        <v>301</v>
      </c>
      <c r="H65" s="38" t="s">
        <v>450</v>
      </c>
      <c r="I65" s="40">
        <v>44655</v>
      </c>
      <c r="J65" s="41">
        <f>I65+180</f>
        <v>44835</v>
      </c>
      <c r="K65" s="40"/>
      <c r="L65" s="32" t="s">
        <v>64</v>
      </c>
      <c r="M65" s="92">
        <v>89944</v>
      </c>
      <c r="N65" s="95" t="s">
        <v>451</v>
      </c>
      <c r="O65" s="118" t="s">
        <v>452</v>
      </c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2"/>
      <c r="BS65" s="62"/>
      <c r="BT65" s="62"/>
      <c r="BU65" s="62"/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</row>
    <row r="66" spans="1:116" s="29" customFormat="1" ht="43.2" x14ac:dyDescent="0.3">
      <c r="A66" s="127" t="s">
        <v>453</v>
      </c>
      <c r="B66" s="32">
        <v>89560701</v>
      </c>
      <c r="C66" s="32" t="s">
        <v>88</v>
      </c>
      <c r="D66" s="32" t="s">
        <v>454</v>
      </c>
      <c r="E66" s="32" t="s">
        <v>455</v>
      </c>
      <c r="F66" s="32" t="s">
        <v>456</v>
      </c>
      <c r="G66" s="36" t="s">
        <v>457</v>
      </c>
      <c r="H66" s="38">
        <v>44642</v>
      </c>
      <c r="I66" s="40">
        <v>44643</v>
      </c>
      <c r="J66" s="40">
        <f t="shared" ref="J66:J70" si="2">EDATE(I66,12)-1</f>
        <v>45007</v>
      </c>
      <c r="K66" s="40"/>
      <c r="L66" s="32" t="s">
        <v>64</v>
      </c>
      <c r="M66" s="92">
        <v>750860.04</v>
      </c>
      <c r="N66" s="95" t="s">
        <v>99</v>
      </c>
      <c r="O66" s="118" t="s">
        <v>458</v>
      </c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</row>
    <row r="67" spans="1:116" s="29" customFormat="1" ht="43.2" x14ac:dyDescent="0.3">
      <c r="A67" s="127" t="s">
        <v>459</v>
      </c>
      <c r="B67" s="32">
        <v>89560701</v>
      </c>
      <c r="C67" s="32" t="s">
        <v>88</v>
      </c>
      <c r="D67" s="32" t="s">
        <v>460</v>
      </c>
      <c r="E67" s="32" t="s">
        <v>461</v>
      </c>
      <c r="F67" s="32" t="s">
        <v>456</v>
      </c>
      <c r="G67" s="36" t="s">
        <v>457</v>
      </c>
      <c r="H67" s="38">
        <v>44642</v>
      </c>
      <c r="I67" s="40">
        <v>44643</v>
      </c>
      <c r="J67" s="40">
        <f t="shared" si="2"/>
        <v>45007</v>
      </c>
      <c r="K67" s="40"/>
      <c r="L67" s="32" t="s">
        <v>64</v>
      </c>
      <c r="M67" s="92">
        <v>67600.45</v>
      </c>
      <c r="N67" s="95" t="s">
        <v>99</v>
      </c>
      <c r="O67" s="118" t="s">
        <v>462</v>
      </c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</row>
    <row r="68" spans="1:116" s="29" customFormat="1" ht="43.2" x14ac:dyDescent="0.3">
      <c r="A68" s="127" t="s">
        <v>463</v>
      </c>
      <c r="B68" s="32">
        <v>89560701</v>
      </c>
      <c r="C68" s="32" t="s">
        <v>88</v>
      </c>
      <c r="D68" s="32" t="s">
        <v>464</v>
      </c>
      <c r="E68" s="32" t="s">
        <v>465</v>
      </c>
      <c r="F68" s="32" t="s">
        <v>456</v>
      </c>
      <c r="G68" s="36" t="s">
        <v>457</v>
      </c>
      <c r="H68" s="38">
        <v>44642</v>
      </c>
      <c r="I68" s="40">
        <v>44643</v>
      </c>
      <c r="J68" s="40">
        <f t="shared" si="2"/>
        <v>45007</v>
      </c>
      <c r="K68" s="40"/>
      <c r="L68" s="32" t="s">
        <v>64</v>
      </c>
      <c r="M68" s="92">
        <v>260266.8</v>
      </c>
      <c r="N68" s="95" t="s">
        <v>99</v>
      </c>
      <c r="O68" s="118" t="s">
        <v>466</v>
      </c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</row>
    <row r="69" spans="1:116" s="29" customFormat="1" ht="43.2" x14ac:dyDescent="0.3">
      <c r="A69" s="127" t="s">
        <v>467</v>
      </c>
      <c r="B69" s="32">
        <v>89560701</v>
      </c>
      <c r="C69" s="32" t="s">
        <v>88</v>
      </c>
      <c r="D69" s="32" t="s">
        <v>468</v>
      </c>
      <c r="E69" s="32" t="s">
        <v>469</v>
      </c>
      <c r="F69" s="32" t="s">
        <v>456</v>
      </c>
      <c r="G69" s="36" t="s">
        <v>457</v>
      </c>
      <c r="H69" s="38">
        <v>44642</v>
      </c>
      <c r="I69" s="40">
        <v>44643</v>
      </c>
      <c r="J69" s="40">
        <f t="shared" si="2"/>
        <v>45007</v>
      </c>
      <c r="K69" s="40"/>
      <c r="L69" s="32" t="s">
        <v>64</v>
      </c>
      <c r="M69" s="92">
        <v>90261.85</v>
      </c>
      <c r="N69" s="95" t="s">
        <v>99</v>
      </c>
      <c r="O69" s="118" t="s">
        <v>470</v>
      </c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</row>
    <row r="70" spans="1:116" s="29" customFormat="1" ht="43.2" x14ac:dyDescent="0.3">
      <c r="A70" s="127" t="s">
        <v>471</v>
      </c>
      <c r="B70" s="32">
        <v>89560701</v>
      </c>
      <c r="C70" s="32" t="s">
        <v>88</v>
      </c>
      <c r="D70" s="32" t="s">
        <v>472</v>
      </c>
      <c r="E70" s="32" t="s">
        <v>390</v>
      </c>
      <c r="F70" s="32" t="s">
        <v>456</v>
      </c>
      <c r="G70" s="36" t="s">
        <v>457</v>
      </c>
      <c r="H70" s="38">
        <v>44642</v>
      </c>
      <c r="I70" s="40">
        <v>44643</v>
      </c>
      <c r="J70" s="40">
        <f t="shared" si="2"/>
        <v>45007</v>
      </c>
      <c r="K70" s="40"/>
      <c r="L70" s="32" t="s">
        <v>64</v>
      </c>
      <c r="M70" s="92">
        <v>91770.48</v>
      </c>
      <c r="N70" s="95" t="s">
        <v>99</v>
      </c>
      <c r="O70" s="118" t="s">
        <v>473</v>
      </c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</row>
    <row r="71" spans="1:116" s="29" customFormat="1" ht="57.6" x14ac:dyDescent="0.3">
      <c r="A71" s="127" t="s">
        <v>474</v>
      </c>
      <c r="B71" s="32" t="s">
        <v>475</v>
      </c>
      <c r="C71" s="32" t="s">
        <v>33</v>
      </c>
      <c r="D71" s="32" t="s">
        <v>476</v>
      </c>
      <c r="E71" s="32" t="s">
        <v>477</v>
      </c>
      <c r="F71" s="32" t="s">
        <v>478</v>
      </c>
      <c r="G71" s="36" t="s">
        <v>301</v>
      </c>
      <c r="H71" s="38" t="s">
        <v>450</v>
      </c>
      <c r="I71" s="40">
        <v>44648</v>
      </c>
      <c r="J71" s="41">
        <f t="shared" ref="J71:J77" si="3">I71+180</f>
        <v>44828</v>
      </c>
      <c r="K71" s="40"/>
      <c r="L71" s="32" t="s">
        <v>64</v>
      </c>
      <c r="M71" s="92">
        <v>233850</v>
      </c>
      <c r="N71" s="95" t="s">
        <v>422</v>
      </c>
      <c r="O71" s="118" t="s">
        <v>479</v>
      </c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</row>
    <row r="72" spans="1:116" s="29" customFormat="1" ht="46.2" customHeight="1" x14ac:dyDescent="0.3">
      <c r="A72" s="127" t="s">
        <v>480</v>
      </c>
      <c r="B72" s="32" t="s">
        <v>481</v>
      </c>
      <c r="C72" s="32" t="s">
        <v>33</v>
      </c>
      <c r="D72" s="32" t="s">
        <v>482</v>
      </c>
      <c r="E72" s="32" t="s">
        <v>483</v>
      </c>
      <c r="F72" s="32" t="s">
        <v>484</v>
      </c>
      <c r="G72" s="36" t="s">
        <v>485</v>
      </c>
      <c r="H72" s="38" t="s">
        <v>486</v>
      </c>
      <c r="I72" s="40">
        <v>44650</v>
      </c>
      <c r="J72" s="41">
        <f t="shared" si="3"/>
        <v>44830</v>
      </c>
      <c r="K72" s="40"/>
      <c r="L72" s="32" t="s">
        <v>81</v>
      </c>
      <c r="M72" s="92">
        <v>22590</v>
      </c>
      <c r="N72" s="95" t="s">
        <v>487</v>
      </c>
      <c r="O72" s="118" t="s">
        <v>488</v>
      </c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</row>
    <row r="73" spans="1:116" s="29" customFormat="1" ht="115.2" x14ac:dyDescent="0.3">
      <c r="A73" s="127" t="s">
        <v>489</v>
      </c>
      <c r="B73" s="32" t="s">
        <v>490</v>
      </c>
      <c r="C73" s="32" t="s">
        <v>285</v>
      </c>
      <c r="D73" s="32" t="s">
        <v>491</v>
      </c>
      <c r="E73" s="32" t="s">
        <v>492</v>
      </c>
      <c r="F73" s="32" t="s">
        <v>493</v>
      </c>
      <c r="G73" s="36" t="s">
        <v>494</v>
      </c>
      <c r="H73" s="38" t="s">
        <v>495</v>
      </c>
      <c r="I73" s="40">
        <v>44659</v>
      </c>
      <c r="J73" s="40">
        <f>I73+180</f>
        <v>44839</v>
      </c>
      <c r="K73" s="40"/>
      <c r="L73" s="32" t="s">
        <v>64</v>
      </c>
      <c r="M73" s="92">
        <v>64150.32</v>
      </c>
      <c r="N73" s="95" t="s">
        <v>496</v>
      </c>
      <c r="O73" s="118" t="s">
        <v>497</v>
      </c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</row>
    <row r="74" spans="1:116" s="29" customFormat="1" ht="43.2" x14ac:dyDescent="0.3">
      <c r="A74" s="127" t="s">
        <v>498</v>
      </c>
      <c r="B74" s="32" t="s">
        <v>499</v>
      </c>
      <c r="C74" s="32" t="s">
        <v>33</v>
      </c>
      <c r="D74" s="32" t="s">
        <v>500</v>
      </c>
      <c r="E74" s="32" t="s">
        <v>501</v>
      </c>
      <c r="F74" s="32" t="s">
        <v>502</v>
      </c>
      <c r="G74" s="36" t="s">
        <v>301</v>
      </c>
      <c r="H74" s="38" t="s">
        <v>434</v>
      </c>
      <c r="I74" s="40">
        <v>44656</v>
      </c>
      <c r="J74" s="41">
        <v>44697</v>
      </c>
      <c r="K74" s="40"/>
      <c r="L74" s="32" t="s">
        <v>64</v>
      </c>
      <c r="M74" s="92">
        <v>1368076.8</v>
      </c>
      <c r="N74" s="95" t="s">
        <v>503</v>
      </c>
      <c r="O74" s="118" t="s">
        <v>504</v>
      </c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</row>
    <row r="75" spans="1:116" s="29" customFormat="1" ht="129.6" x14ac:dyDescent="0.3">
      <c r="A75" s="127" t="s">
        <v>505</v>
      </c>
      <c r="B75" s="32" t="s">
        <v>506</v>
      </c>
      <c r="C75" s="32" t="s">
        <v>88</v>
      </c>
      <c r="D75" s="32" t="s">
        <v>507</v>
      </c>
      <c r="E75" s="32" t="s">
        <v>508</v>
      </c>
      <c r="F75" s="32" t="s">
        <v>509</v>
      </c>
      <c r="G75" s="36" t="s">
        <v>510</v>
      </c>
      <c r="H75" s="38" t="s">
        <v>511</v>
      </c>
      <c r="I75" s="40">
        <v>44652</v>
      </c>
      <c r="J75" s="41">
        <f t="shared" si="3"/>
        <v>44832</v>
      </c>
      <c r="K75" s="40"/>
      <c r="L75" s="32" t="s">
        <v>64</v>
      </c>
      <c r="M75" s="92">
        <v>33465.49</v>
      </c>
      <c r="N75" s="95" t="s">
        <v>99</v>
      </c>
      <c r="O75" s="118" t="s">
        <v>512</v>
      </c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2"/>
      <c r="DI75" s="62"/>
      <c r="DJ75" s="62"/>
      <c r="DK75" s="62"/>
      <c r="DL75" s="62"/>
    </row>
    <row r="76" spans="1:116" s="29" customFormat="1" ht="43.2" x14ac:dyDescent="0.3">
      <c r="A76" s="127" t="s">
        <v>513</v>
      </c>
      <c r="B76" s="32" t="s">
        <v>514</v>
      </c>
      <c r="C76" s="32" t="s">
        <v>33</v>
      </c>
      <c r="D76" s="32" t="s">
        <v>515</v>
      </c>
      <c r="E76" s="32" t="s">
        <v>516</v>
      </c>
      <c r="F76" s="32" t="s">
        <v>517</v>
      </c>
      <c r="G76" s="36" t="s">
        <v>301</v>
      </c>
      <c r="H76" s="38" t="s">
        <v>518</v>
      </c>
      <c r="I76" s="40">
        <v>44669</v>
      </c>
      <c r="J76" s="41">
        <f t="shared" si="3"/>
        <v>44849</v>
      </c>
      <c r="K76" s="40"/>
      <c r="L76" s="32" t="s">
        <v>64</v>
      </c>
      <c r="M76" s="92">
        <v>85500</v>
      </c>
      <c r="N76" s="95" t="s">
        <v>422</v>
      </c>
      <c r="O76" s="118" t="s">
        <v>519</v>
      </c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</row>
    <row r="77" spans="1:116" s="29" customFormat="1" ht="43.2" x14ac:dyDescent="0.3">
      <c r="A77" s="127" t="s">
        <v>520</v>
      </c>
      <c r="B77" s="32" t="s">
        <v>521</v>
      </c>
      <c r="C77" s="32" t="s">
        <v>33</v>
      </c>
      <c r="D77" s="32" t="s">
        <v>515</v>
      </c>
      <c r="E77" s="32" t="s">
        <v>516</v>
      </c>
      <c r="F77" s="32" t="s">
        <v>522</v>
      </c>
      <c r="G77" s="36" t="s">
        <v>301</v>
      </c>
      <c r="H77" s="38" t="s">
        <v>518</v>
      </c>
      <c r="I77" s="40">
        <v>44669</v>
      </c>
      <c r="J77" s="41">
        <f t="shared" si="3"/>
        <v>44849</v>
      </c>
      <c r="K77" s="40"/>
      <c r="L77" s="32" t="s">
        <v>64</v>
      </c>
      <c r="M77" s="92">
        <v>47892</v>
      </c>
      <c r="N77" s="95" t="s">
        <v>422</v>
      </c>
      <c r="O77" s="118" t="s">
        <v>523</v>
      </c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  <c r="DL77" s="62"/>
    </row>
    <row r="78" spans="1:116" s="29" customFormat="1" ht="57.6" x14ac:dyDescent="0.3">
      <c r="A78" s="127" t="s">
        <v>524</v>
      </c>
      <c r="B78" s="32" t="s">
        <v>4</v>
      </c>
      <c r="C78" s="32" t="s">
        <v>525</v>
      </c>
      <c r="D78" s="32" t="s">
        <v>526</v>
      </c>
      <c r="E78" s="32" t="s">
        <v>527</v>
      </c>
      <c r="F78" s="32" t="s">
        <v>528</v>
      </c>
      <c r="G78" s="36" t="s">
        <v>529</v>
      </c>
      <c r="H78" s="38">
        <v>44665</v>
      </c>
      <c r="I78" s="40">
        <v>44662</v>
      </c>
      <c r="J78" s="41">
        <f>I78+120</f>
        <v>44782</v>
      </c>
      <c r="K78" s="40"/>
      <c r="L78" s="32" t="s">
        <v>64</v>
      </c>
      <c r="M78" s="92">
        <v>1350000</v>
      </c>
      <c r="N78" s="95" t="s">
        <v>530</v>
      </c>
      <c r="O78" s="118" t="s">
        <v>531</v>
      </c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  <c r="DL78" s="62"/>
    </row>
    <row r="79" spans="1:116" s="29" customFormat="1" ht="115.2" x14ac:dyDescent="0.3">
      <c r="A79" s="127" t="s">
        <v>532</v>
      </c>
      <c r="B79" s="32" t="s">
        <v>533</v>
      </c>
      <c r="C79" s="32" t="s">
        <v>33</v>
      </c>
      <c r="D79" s="32" t="s">
        <v>534</v>
      </c>
      <c r="E79" s="32" t="s">
        <v>535</v>
      </c>
      <c r="F79" s="32" t="s">
        <v>536</v>
      </c>
      <c r="G79" s="36" t="s">
        <v>537</v>
      </c>
      <c r="H79" s="38">
        <v>44669</v>
      </c>
      <c r="I79" s="40">
        <v>44671</v>
      </c>
      <c r="J79" s="41">
        <f>I79+180</f>
        <v>44851</v>
      </c>
      <c r="K79" s="40"/>
      <c r="L79" s="32" t="s">
        <v>64</v>
      </c>
      <c r="M79" s="92">
        <v>23280</v>
      </c>
      <c r="N79" s="95" t="s">
        <v>538</v>
      </c>
      <c r="O79" s="118" t="s">
        <v>539</v>
      </c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  <c r="DL79" s="62"/>
    </row>
    <row r="80" spans="1:116" s="29" customFormat="1" ht="71.400000000000006" customHeight="1" x14ac:dyDescent="0.3">
      <c r="A80" s="127" t="s">
        <v>540</v>
      </c>
      <c r="B80" s="32" t="s">
        <v>541</v>
      </c>
      <c r="C80" s="32" t="s">
        <v>88</v>
      </c>
      <c r="D80" s="32" t="s">
        <v>542</v>
      </c>
      <c r="E80" s="32" t="s">
        <v>543</v>
      </c>
      <c r="F80" s="32" t="s">
        <v>544</v>
      </c>
      <c r="G80" s="36" t="s">
        <v>537</v>
      </c>
      <c r="H80" s="38" t="s">
        <v>545</v>
      </c>
      <c r="I80" s="40">
        <v>44663</v>
      </c>
      <c r="J80" s="40">
        <v>45393</v>
      </c>
      <c r="K80" s="40"/>
      <c r="L80" s="32" t="s">
        <v>81</v>
      </c>
      <c r="M80" s="92">
        <v>22100</v>
      </c>
      <c r="N80" s="95" t="s">
        <v>546</v>
      </c>
      <c r="O80" s="118" t="s">
        <v>547</v>
      </c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  <c r="DL80" s="62"/>
    </row>
    <row r="81" spans="1:116" s="29" customFormat="1" ht="57.6" x14ac:dyDescent="0.3">
      <c r="A81" s="127" t="s">
        <v>548</v>
      </c>
      <c r="B81" s="32" t="s">
        <v>549</v>
      </c>
      <c r="C81" s="32" t="s">
        <v>33</v>
      </c>
      <c r="D81" s="32" t="s">
        <v>550</v>
      </c>
      <c r="E81" s="32" t="s">
        <v>551</v>
      </c>
      <c r="F81" s="32" t="s">
        <v>552</v>
      </c>
      <c r="G81" s="36" t="s">
        <v>301</v>
      </c>
      <c r="H81" s="38" t="s">
        <v>553</v>
      </c>
      <c r="I81" s="40">
        <v>44691</v>
      </c>
      <c r="J81" s="41">
        <f t="shared" ref="J81:J87" si="4">I81+180</f>
        <v>44871</v>
      </c>
      <c r="K81" s="40"/>
      <c r="L81" s="32" t="s">
        <v>64</v>
      </c>
      <c r="M81" s="92">
        <v>77490</v>
      </c>
      <c r="N81" s="95" t="s">
        <v>422</v>
      </c>
      <c r="O81" s="118" t="s">
        <v>554</v>
      </c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2"/>
      <c r="CA81" s="62"/>
      <c r="CB81" s="62"/>
      <c r="CC81" s="62"/>
      <c r="CD81" s="62"/>
      <c r="CE81" s="62"/>
      <c r="CF81" s="62"/>
      <c r="CG81" s="62"/>
      <c r="CH81" s="62"/>
      <c r="CI81" s="62"/>
      <c r="CJ81" s="62"/>
      <c r="CK81" s="62"/>
      <c r="CL81" s="62"/>
      <c r="CM81" s="62"/>
      <c r="CN81" s="62"/>
      <c r="CO81" s="62"/>
      <c r="CP81" s="62"/>
      <c r="CQ81" s="62"/>
      <c r="CR81" s="62"/>
      <c r="CS81" s="62"/>
      <c r="CT81" s="62"/>
      <c r="CU81" s="62"/>
      <c r="CV81" s="62"/>
      <c r="CW81" s="62"/>
      <c r="CX81" s="62"/>
      <c r="CY81" s="62"/>
      <c r="CZ81" s="62"/>
      <c r="DA81" s="62"/>
      <c r="DB81" s="62"/>
      <c r="DC81" s="62"/>
      <c r="DD81" s="62"/>
      <c r="DE81" s="62"/>
      <c r="DF81" s="62"/>
      <c r="DG81" s="62"/>
      <c r="DH81" s="62"/>
      <c r="DI81" s="62"/>
      <c r="DJ81" s="62"/>
      <c r="DK81" s="62"/>
      <c r="DL81" s="62"/>
    </row>
    <row r="82" spans="1:116" s="29" customFormat="1" ht="43.2" x14ac:dyDescent="0.3">
      <c r="A82" s="127" t="s">
        <v>555</v>
      </c>
      <c r="B82" s="32" t="s">
        <v>556</v>
      </c>
      <c r="C82" s="32" t="s">
        <v>33</v>
      </c>
      <c r="D82" s="32" t="s">
        <v>361</v>
      </c>
      <c r="E82" s="32" t="s">
        <v>557</v>
      </c>
      <c r="F82" s="32" t="s">
        <v>558</v>
      </c>
      <c r="G82" s="36" t="s">
        <v>301</v>
      </c>
      <c r="H82" s="38" t="s">
        <v>559</v>
      </c>
      <c r="I82" s="40">
        <v>44692</v>
      </c>
      <c r="J82" s="41">
        <f t="shared" si="4"/>
        <v>44872</v>
      </c>
      <c r="K82" s="40"/>
      <c r="L82" s="32" t="s">
        <v>64</v>
      </c>
      <c r="M82" s="92">
        <v>246709.8</v>
      </c>
      <c r="N82" s="95" t="s">
        <v>560</v>
      </c>
      <c r="O82" s="118" t="s">
        <v>561</v>
      </c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  <c r="BR82" s="62"/>
      <c r="BS82" s="62"/>
      <c r="BT82" s="62"/>
      <c r="BU82" s="62"/>
      <c r="BV82" s="62"/>
      <c r="BW82" s="62"/>
      <c r="BX82" s="62"/>
      <c r="BY82" s="62"/>
      <c r="BZ82" s="62"/>
      <c r="CA82" s="62"/>
      <c r="CB82" s="62"/>
      <c r="CC82" s="62"/>
      <c r="CD82" s="62"/>
      <c r="CE82" s="62"/>
      <c r="CF82" s="62"/>
      <c r="CG82" s="62"/>
      <c r="CH82" s="62"/>
      <c r="CI82" s="62"/>
      <c r="CJ82" s="62"/>
      <c r="CK82" s="62"/>
      <c r="CL82" s="62"/>
      <c r="CM82" s="62"/>
      <c r="CN82" s="62"/>
      <c r="CO82" s="62"/>
      <c r="CP82" s="62"/>
      <c r="CQ82" s="62"/>
      <c r="CR82" s="62"/>
      <c r="CS82" s="62"/>
      <c r="CT82" s="62"/>
      <c r="CU82" s="62"/>
      <c r="CV82" s="62"/>
      <c r="CW82" s="62"/>
      <c r="CX82" s="62"/>
      <c r="CY82" s="62"/>
      <c r="CZ82" s="62"/>
      <c r="DA82" s="62"/>
      <c r="DB82" s="62"/>
      <c r="DC82" s="62"/>
      <c r="DD82" s="62"/>
      <c r="DE82" s="62"/>
      <c r="DF82" s="62"/>
      <c r="DG82" s="62"/>
      <c r="DH82" s="62"/>
      <c r="DI82" s="62"/>
      <c r="DJ82" s="62"/>
      <c r="DK82" s="62"/>
      <c r="DL82" s="62"/>
    </row>
    <row r="83" spans="1:116" s="29" customFormat="1" ht="57.6" x14ac:dyDescent="0.3">
      <c r="A83" s="127" t="s">
        <v>562</v>
      </c>
      <c r="B83" s="32" t="s">
        <v>563</v>
      </c>
      <c r="C83" s="32" t="s">
        <v>33</v>
      </c>
      <c r="D83" s="32" t="s">
        <v>564</v>
      </c>
      <c r="E83" s="32" t="s">
        <v>565</v>
      </c>
      <c r="F83" s="32" t="s">
        <v>566</v>
      </c>
      <c r="G83" s="36" t="s">
        <v>301</v>
      </c>
      <c r="H83" s="38" t="s">
        <v>559</v>
      </c>
      <c r="I83" s="40">
        <v>44690</v>
      </c>
      <c r="J83" s="41">
        <f t="shared" si="4"/>
        <v>44870</v>
      </c>
      <c r="K83" s="40"/>
      <c r="L83" s="32" t="s">
        <v>64</v>
      </c>
      <c r="M83" s="92">
        <v>426620.88</v>
      </c>
      <c r="N83" s="95" t="s">
        <v>422</v>
      </c>
      <c r="O83" s="118" t="s">
        <v>567</v>
      </c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  <c r="BR83" s="62"/>
      <c r="BS83" s="62"/>
      <c r="BT83" s="62"/>
      <c r="BU83" s="62"/>
      <c r="BV83" s="62"/>
      <c r="BW83" s="62"/>
      <c r="BX83" s="62"/>
      <c r="BY83" s="62"/>
      <c r="BZ83" s="62"/>
      <c r="CA83" s="62"/>
      <c r="CB83" s="62"/>
      <c r="CC83" s="62"/>
      <c r="CD83" s="62"/>
      <c r="CE83" s="62"/>
      <c r="CF83" s="62"/>
      <c r="CG83" s="62"/>
      <c r="CH83" s="62"/>
      <c r="CI83" s="62"/>
      <c r="CJ83" s="62"/>
      <c r="CK83" s="62"/>
      <c r="CL83" s="62"/>
      <c r="CM83" s="62"/>
      <c r="CN83" s="62"/>
      <c r="CO83" s="62"/>
      <c r="CP83" s="62"/>
      <c r="CQ83" s="62"/>
      <c r="CR83" s="62"/>
      <c r="CS83" s="62"/>
      <c r="CT83" s="62"/>
      <c r="CU83" s="62"/>
      <c r="CV83" s="62"/>
      <c r="CW83" s="62"/>
      <c r="CX83" s="62"/>
      <c r="CY83" s="62"/>
      <c r="CZ83" s="62"/>
      <c r="DA83" s="62"/>
      <c r="DB83" s="62"/>
      <c r="DC83" s="62"/>
      <c r="DD83" s="62"/>
      <c r="DE83" s="62"/>
      <c r="DF83" s="62"/>
      <c r="DG83" s="62"/>
      <c r="DH83" s="62"/>
      <c r="DI83" s="62"/>
      <c r="DJ83" s="62"/>
      <c r="DK83" s="62"/>
      <c r="DL83" s="62"/>
    </row>
    <row r="84" spans="1:116" s="29" customFormat="1" ht="57.6" x14ac:dyDescent="0.3">
      <c r="A84" s="127" t="s">
        <v>568</v>
      </c>
      <c r="B84" s="32" t="s">
        <v>569</v>
      </c>
      <c r="C84" s="32" t="s">
        <v>33</v>
      </c>
      <c r="D84" s="32" t="s">
        <v>515</v>
      </c>
      <c r="E84" s="32" t="s">
        <v>516</v>
      </c>
      <c r="F84" s="32" t="s">
        <v>570</v>
      </c>
      <c r="G84" s="36" t="s">
        <v>301</v>
      </c>
      <c r="H84" s="38" t="s">
        <v>571</v>
      </c>
      <c r="I84" s="40">
        <v>44699</v>
      </c>
      <c r="J84" s="41">
        <f t="shared" si="4"/>
        <v>44879</v>
      </c>
      <c r="K84" s="40"/>
      <c r="L84" s="32" t="s">
        <v>64</v>
      </c>
      <c r="M84" s="92">
        <v>1498752</v>
      </c>
      <c r="N84" s="95" t="s">
        <v>422</v>
      </c>
      <c r="O84" s="118" t="s">
        <v>572</v>
      </c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  <c r="DL84" s="62"/>
    </row>
    <row r="85" spans="1:116" s="29" customFormat="1" ht="129.6" x14ac:dyDescent="0.3">
      <c r="A85" s="127" t="s">
        <v>573</v>
      </c>
      <c r="B85" s="32" t="s">
        <v>574</v>
      </c>
      <c r="C85" s="32" t="s">
        <v>33</v>
      </c>
      <c r="D85" s="32" t="s">
        <v>575</v>
      </c>
      <c r="E85" s="32" t="s">
        <v>576</v>
      </c>
      <c r="F85" s="32" t="s">
        <v>577</v>
      </c>
      <c r="G85" s="36" t="s">
        <v>510</v>
      </c>
      <c r="H85" s="38" t="s">
        <v>434</v>
      </c>
      <c r="I85" s="40">
        <v>44686</v>
      </c>
      <c r="J85" s="41">
        <f t="shared" si="4"/>
        <v>44866</v>
      </c>
      <c r="K85" s="40"/>
      <c r="L85" s="32" t="s">
        <v>64</v>
      </c>
      <c r="M85" s="92">
        <v>63000</v>
      </c>
      <c r="N85" s="95" t="s">
        <v>578</v>
      </c>
      <c r="O85" s="118" t="s">
        <v>579</v>
      </c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  <c r="BR85" s="62"/>
      <c r="BS85" s="62"/>
      <c r="BT85" s="62"/>
      <c r="BU85" s="62"/>
      <c r="BV85" s="62"/>
      <c r="BW85" s="62"/>
      <c r="BX85" s="62"/>
      <c r="BY85" s="62"/>
      <c r="BZ85" s="62"/>
      <c r="CA85" s="62"/>
      <c r="CB85" s="62"/>
      <c r="CC85" s="62"/>
      <c r="CD85" s="62"/>
      <c r="CE85" s="62"/>
      <c r="CF85" s="62"/>
      <c r="CG85" s="62"/>
      <c r="CH85" s="62"/>
      <c r="CI85" s="62"/>
      <c r="CJ85" s="62"/>
      <c r="CK85" s="62"/>
      <c r="CL85" s="62"/>
      <c r="CM85" s="62"/>
      <c r="CN85" s="62"/>
      <c r="CO85" s="62"/>
      <c r="CP85" s="62"/>
      <c r="CQ85" s="62"/>
      <c r="CR85" s="62"/>
      <c r="CS85" s="62"/>
      <c r="CT85" s="62"/>
      <c r="CU85" s="62"/>
      <c r="CV85" s="62"/>
      <c r="CW85" s="62"/>
      <c r="CX85" s="62"/>
      <c r="CY85" s="62"/>
      <c r="CZ85" s="62"/>
      <c r="DA85" s="62"/>
      <c r="DB85" s="62"/>
      <c r="DC85" s="62"/>
      <c r="DD85" s="62"/>
      <c r="DE85" s="62"/>
      <c r="DF85" s="62"/>
      <c r="DG85" s="62"/>
      <c r="DH85" s="62"/>
      <c r="DI85" s="62"/>
      <c r="DJ85" s="62"/>
      <c r="DK85" s="62"/>
      <c r="DL85" s="62"/>
    </row>
    <row r="86" spans="1:116" s="29" customFormat="1" ht="57.6" x14ac:dyDescent="0.3">
      <c r="A86" s="127" t="s">
        <v>580</v>
      </c>
      <c r="B86" s="32" t="s">
        <v>581</v>
      </c>
      <c r="C86" s="32" t="s">
        <v>33</v>
      </c>
      <c r="D86" s="32" t="s">
        <v>582</v>
      </c>
      <c r="E86" s="32" t="s">
        <v>583</v>
      </c>
      <c r="F86" s="32" t="s">
        <v>584</v>
      </c>
      <c r="G86" s="36" t="s">
        <v>301</v>
      </c>
      <c r="H86" s="38" t="s">
        <v>585</v>
      </c>
      <c r="I86" s="40">
        <v>44687</v>
      </c>
      <c r="J86" s="41">
        <f t="shared" si="4"/>
        <v>44867</v>
      </c>
      <c r="K86" s="40"/>
      <c r="L86" s="32" t="s">
        <v>64</v>
      </c>
      <c r="M86" s="92">
        <v>203207.4</v>
      </c>
      <c r="N86" s="95" t="s">
        <v>443</v>
      </c>
      <c r="O86" s="118" t="s">
        <v>586</v>
      </c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  <c r="BR86" s="62"/>
      <c r="BS86" s="62"/>
      <c r="BT86" s="62"/>
      <c r="BU86" s="62"/>
      <c r="BV86" s="62"/>
      <c r="BW86" s="62"/>
      <c r="BX86" s="62"/>
      <c r="BY86" s="62"/>
      <c r="BZ86" s="62"/>
      <c r="CA86" s="62"/>
      <c r="CB86" s="62"/>
      <c r="CC86" s="62"/>
      <c r="CD86" s="62"/>
      <c r="CE86" s="62"/>
      <c r="CF86" s="62"/>
      <c r="CG86" s="62"/>
      <c r="CH86" s="62"/>
      <c r="CI86" s="62"/>
      <c r="CJ86" s="62"/>
      <c r="CK86" s="62"/>
      <c r="CL86" s="62"/>
      <c r="CM86" s="62"/>
      <c r="CN86" s="62"/>
      <c r="CO86" s="62"/>
      <c r="CP86" s="62"/>
      <c r="CQ86" s="62"/>
      <c r="CR86" s="62"/>
      <c r="CS86" s="62"/>
      <c r="CT86" s="62"/>
      <c r="CU86" s="62"/>
      <c r="CV86" s="62"/>
      <c r="CW86" s="62"/>
      <c r="CX86" s="62"/>
      <c r="CY86" s="62"/>
      <c r="CZ86" s="62"/>
      <c r="DA86" s="62"/>
      <c r="DB86" s="62"/>
      <c r="DC86" s="62"/>
      <c r="DD86" s="62"/>
      <c r="DE86" s="62"/>
      <c r="DF86" s="62"/>
      <c r="DG86" s="62"/>
      <c r="DH86" s="62"/>
      <c r="DI86" s="62"/>
      <c r="DJ86" s="62"/>
      <c r="DK86" s="62"/>
      <c r="DL86" s="62"/>
    </row>
    <row r="87" spans="1:116" s="29" customFormat="1" ht="57.6" x14ac:dyDescent="0.3">
      <c r="A87" s="127" t="s">
        <v>587</v>
      </c>
      <c r="B87" s="32" t="s">
        <v>588</v>
      </c>
      <c r="C87" s="32" t="s">
        <v>33</v>
      </c>
      <c r="D87" s="32" t="s">
        <v>582</v>
      </c>
      <c r="E87" s="32" t="s">
        <v>583</v>
      </c>
      <c r="F87" s="32" t="s">
        <v>589</v>
      </c>
      <c r="G87" s="36" t="s">
        <v>301</v>
      </c>
      <c r="H87" s="38" t="s">
        <v>590</v>
      </c>
      <c r="I87" s="40">
        <v>44691</v>
      </c>
      <c r="J87" s="41">
        <f t="shared" si="4"/>
        <v>44871</v>
      </c>
      <c r="K87" s="40"/>
      <c r="L87" s="32" t="s">
        <v>64</v>
      </c>
      <c r="M87" s="92">
        <v>19800</v>
      </c>
      <c r="N87" s="95" t="s">
        <v>422</v>
      </c>
      <c r="O87" s="118" t="s">
        <v>591</v>
      </c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  <c r="DL87" s="62"/>
    </row>
    <row r="88" spans="1:116" s="29" customFormat="1" ht="57.6" x14ac:dyDescent="0.3">
      <c r="A88" s="117" t="s">
        <v>592</v>
      </c>
      <c r="B88" s="32" t="s">
        <v>593</v>
      </c>
      <c r="C88" s="32" t="s">
        <v>33</v>
      </c>
      <c r="D88" s="32" t="s">
        <v>564</v>
      </c>
      <c r="E88" s="35" t="s">
        <v>594</v>
      </c>
      <c r="F88" s="32" t="s">
        <v>595</v>
      </c>
      <c r="G88" s="36" t="s">
        <v>596</v>
      </c>
      <c r="H88" s="38" t="s">
        <v>597</v>
      </c>
      <c r="I88" s="40">
        <v>44700</v>
      </c>
      <c r="J88" s="40">
        <f>I88+180</f>
        <v>44880</v>
      </c>
      <c r="K88" s="40"/>
      <c r="L88" s="32" t="s">
        <v>64</v>
      </c>
      <c r="M88" s="92">
        <v>3559248</v>
      </c>
      <c r="N88" s="95" t="s">
        <v>598</v>
      </c>
      <c r="O88" s="118" t="s">
        <v>599</v>
      </c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  <c r="BR88" s="62"/>
      <c r="BS88" s="62"/>
      <c r="BT88" s="62"/>
      <c r="BU88" s="62"/>
      <c r="BV88" s="62"/>
      <c r="BW88" s="62"/>
      <c r="BX88" s="62"/>
      <c r="BY88" s="62"/>
      <c r="BZ88" s="62"/>
      <c r="CA88" s="62"/>
      <c r="CB88" s="62"/>
      <c r="CC88" s="62"/>
      <c r="CD88" s="62"/>
      <c r="CE88" s="62"/>
      <c r="CF88" s="62"/>
      <c r="CG88" s="62"/>
      <c r="CH88" s="62"/>
      <c r="CI88" s="62"/>
      <c r="CJ88" s="62"/>
      <c r="CK88" s="62"/>
      <c r="CL88" s="62"/>
      <c r="CM88" s="62"/>
      <c r="CN88" s="62"/>
      <c r="CO88" s="62"/>
      <c r="CP88" s="62"/>
      <c r="CQ88" s="62"/>
      <c r="CR88" s="62"/>
      <c r="CS88" s="62"/>
      <c r="CT88" s="62"/>
      <c r="CU88" s="62"/>
      <c r="CV88" s="62"/>
      <c r="CW88" s="62"/>
      <c r="CX88" s="62"/>
      <c r="CY88" s="62"/>
      <c r="CZ88" s="62"/>
      <c r="DA88" s="62"/>
      <c r="DB88" s="62"/>
      <c r="DC88" s="62"/>
      <c r="DD88" s="62"/>
      <c r="DE88" s="62"/>
      <c r="DF88" s="62"/>
      <c r="DG88" s="62"/>
      <c r="DH88" s="62"/>
      <c r="DI88" s="62"/>
      <c r="DJ88" s="62"/>
      <c r="DK88" s="62"/>
      <c r="DL88" s="62"/>
    </row>
    <row r="89" spans="1:116" s="29" customFormat="1" ht="43.2" x14ac:dyDescent="0.3">
      <c r="A89" s="117" t="s">
        <v>600</v>
      </c>
      <c r="B89" s="32" t="s">
        <v>601</v>
      </c>
      <c r="C89" s="32" t="s">
        <v>33</v>
      </c>
      <c r="D89" s="32" t="s">
        <v>602</v>
      </c>
      <c r="E89" s="32" t="s">
        <v>603</v>
      </c>
      <c r="F89" s="32" t="s">
        <v>604</v>
      </c>
      <c r="G89" s="36" t="s">
        <v>596</v>
      </c>
      <c r="H89" s="38" t="s">
        <v>571</v>
      </c>
      <c r="I89" s="40">
        <v>44705</v>
      </c>
      <c r="J89" s="40">
        <f>I89+180</f>
        <v>44885</v>
      </c>
      <c r="K89" s="40"/>
      <c r="L89" s="32" t="s">
        <v>64</v>
      </c>
      <c r="M89" s="92">
        <v>94440</v>
      </c>
      <c r="N89" s="95" t="s">
        <v>422</v>
      </c>
      <c r="O89" s="118" t="s">
        <v>605</v>
      </c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  <c r="AV89" s="62"/>
      <c r="AW89" s="62"/>
      <c r="AX89" s="62"/>
      <c r="AY89" s="62"/>
      <c r="AZ89" s="62"/>
      <c r="BA89" s="62"/>
      <c r="BB89" s="62"/>
      <c r="BC89" s="62"/>
      <c r="BD89" s="62"/>
      <c r="BE89" s="62"/>
      <c r="BF89" s="62"/>
      <c r="BG89" s="62"/>
      <c r="BH89" s="62"/>
      <c r="BI89" s="62"/>
      <c r="BJ89" s="62"/>
      <c r="BK89" s="62"/>
      <c r="BL89" s="62"/>
      <c r="BM89" s="62"/>
      <c r="BN89" s="62"/>
      <c r="BO89" s="62"/>
      <c r="BP89" s="62"/>
      <c r="BQ89" s="62"/>
      <c r="BR89" s="62"/>
      <c r="BS89" s="62"/>
      <c r="BT89" s="62"/>
      <c r="BU89" s="62"/>
      <c r="BV89" s="62"/>
      <c r="BW89" s="62"/>
      <c r="BX89" s="62"/>
      <c r="BY89" s="62"/>
      <c r="BZ89" s="62"/>
      <c r="CA89" s="62"/>
      <c r="CB89" s="62"/>
      <c r="CC89" s="62"/>
      <c r="CD89" s="62"/>
      <c r="CE89" s="62"/>
      <c r="CF89" s="62"/>
      <c r="CG89" s="62"/>
      <c r="CH89" s="62"/>
      <c r="CI89" s="62"/>
      <c r="CJ89" s="62"/>
      <c r="CK89" s="62"/>
      <c r="CL89" s="62"/>
      <c r="CM89" s="62"/>
      <c r="CN89" s="62"/>
      <c r="CO89" s="62"/>
      <c r="CP89" s="62"/>
      <c r="CQ89" s="62"/>
      <c r="CR89" s="62"/>
      <c r="CS89" s="62"/>
      <c r="CT89" s="62"/>
      <c r="CU89" s="62"/>
      <c r="CV89" s="62"/>
      <c r="CW89" s="62"/>
      <c r="CX89" s="62"/>
      <c r="CY89" s="62"/>
      <c r="CZ89" s="62"/>
      <c r="DA89" s="62"/>
      <c r="DB89" s="62"/>
      <c r="DC89" s="62"/>
      <c r="DD89" s="62"/>
      <c r="DE89" s="62"/>
      <c r="DF89" s="62"/>
      <c r="DG89" s="62"/>
      <c r="DH89" s="62"/>
      <c r="DI89" s="62"/>
      <c r="DJ89" s="62"/>
      <c r="DK89" s="62"/>
      <c r="DL89" s="62"/>
    </row>
    <row r="90" spans="1:116" s="29" customFormat="1" ht="57.6" x14ac:dyDescent="0.3">
      <c r="A90" s="117" t="s">
        <v>606</v>
      </c>
      <c r="B90" s="32" t="s">
        <v>607</v>
      </c>
      <c r="C90" s="32" t="s">
        <v>33</v>
      </c>
      <c r="D90" s="32" t="s">
        <v>608</v>
      </c>
      <c r="E90" s="32" t="s">
        <v>609</v>
      </c>
      <c r="F90" s="32" t="s">
        <v>610</v>
      </c>
      <c r="G90" s="36" t="s">
        <v>611</v>
      </c>
      <c r="H90" s="38">
        <v>44718</v>
      </c>
      <c r="I90" s="40">
        <v>44719</v>
      </c>
      <c r="J90" s="40">
        <v>45449</v>
      </c>
      <c r="K90" s="40"/>
      <c r="L90" s="32" t="s">
        <v>81</v>
      </c>
      <c r="M90" s="92">
        <v>42000</v>
      </c>
      <c r="N90" s="95" t="s">
        <v>612</v>
      </c>
      <c r="O90" s="118" t="s">
        <v>613</v>
      </c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  <c r="AV90" s="62"/>
      <c r="AW90" s="62"/>
      <c r="AX90" s="62"/>
      <c r="AY90" s="62"/>
      <c r="AZ90" s="62"/>
      <c r="BA90" s="62"/>
      <c r="BB90" s="62"/>
      <c r="BC90" s="62"/>
      <c r="BD90" s="62"/>
      <c r="BE90" s="62"/>
      <c r="BF90" s="62"/>
      <c r="BG90" s="62"/>
      <c r="BH90" s="62"/>
      <c r="BI90" s="62"/>
      <c r="BJ90" s="62"/>
      <c r="BK90" s="62"/>
      <c r="BL90" s="62"/>
      <c r="BM90" s="62"/>
      <c r="BN90" s="62"/>
      <c r="BO90" s="62"/>
      <c r="BP90" s="62"/>
      <c r="BQ90" s="62"/>
      <c r="BR90" s="62"/>
      <c r="BS90" s="62"/>
      <c r="BT90" s="62"/>
      <c r="BU90" s="62"/>
      <c r="BV90" s="62"/>
      <c r="BW90" s="62"/>
      <c r="BX90" s="62"/>
      <c r="BY90" s="62"/>
      <c r="BZ90" s="62"/>
      <c r="CA90" s="62"/>
      <c r="CB90" s="62"/>
      <c r="CC90" s="62"/>
      <c r="CD90" s="62"/>
      <c r="CE90" s="62"/>
      <c r="CF90" s="62"/>
      <c r="CG90" s="62"/>
      <c r="CH90" s="62"/>
      <c r="CI90" s="62"/>
      <c r="CJ90" s="62"/>
      <c r="CK90" s="62"/>
      <c r="CL90" s="62"/>
      <c r="CM90" s="62"/>
      <c r="CN90" s="62"/>
      <c r="CO90" s="62"/>
      <c r="CP90" s="62"/>
      <c r="CQ90" s="62"/>
      <c r="CR90" s="62"/>
      <c r="CS90" s="62"/>
      <c r="CT90" s="62"/>
      <c r="CU90" s="62"/>
      <c r="CV90" s="62"/>
      <c r="CW90" s="62"/>
      <c r="CX90" s="62"/>
      <c r="CY90" s="62"/>
      <c r="CZ90" s="62"/>
      <c r="DA90" s="62"/>
      <c r="DB90" s="62"/>
      <c r="DC90" s="62"/>
      <c r="DD90" s="62"/>
      <c r="DE90" s="62"/>
      <c r="DF90" s="62"/>
      <c r="DG90" s="62"/>
      <c r="DH90" s="62"/>
      <c r="DI90" s="62"/>
      <c r="DJ90" s="62"/>
      <c r="DK90" s="62"/>
      <c r="DL90" s="62"/>
    </row>
    <row r="91" spans="1:116" s="29" customFormat="1" ht="43.2" x14ac:dyDescent="0.3">
      <c r="A91" s="117" t="s">
        <v>614</v>
      </c>
      <c r="B91" s="32" t="s">
        <v>615</v>
      </c>
      <c r="C91" s="32" t="s">
        <v>33</v>
      </c>
      <c r="D91" s="32" t="s">
        <v>616</v>
      </c>
      <c r="E91" s="32" t="s">
        <v>617</v>
      </c>
      <c r="F91" s="32" t="s">
        <v>618</v>
      </c>
      <c r="G91" s="36" t="s">
        <v>596</v>
      </c>
      <c r="H91" s="38">
        <v>44686</v>
      </c>
      <c r="I91" s="40">
        <v>44713</v>
      </c>
      <c r="J91" s="40">
        <f>I91+180</f>
        <v>44893</v>
      </c>
      <c r="K91" s="40"/>
      <c r="L91" s="32" t="s">
        <v>64</v>
      </c>
      <c r="M91" s="92">
        <v>11656.5</v>
      </c>
      <c r="N91" s="95" t="s">
        <v>443</v>
      </c>
      <c r="O91" s="118" t="s">
        <v>619</v>
      </c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62"/>
      <c r="AZ91" s="62"/>
      <c r="BA91" s="62"/>
      <c r="BB91" s="62"/>
      <c r="BC91" s="62"/>
      <c r="BD91" s="62"/>
      <c r="BE91" s="62"/>
      <c r="BF91" s="62"/>
      <c r="BG91" s="62"/>
      <c r="BH91" s="62"/>
      <c r="BI91" s="62"/>
      <c r="BJ91" s="62"/>
      <c r="BK91" s="62"/>
      <c r="BL91" s="62"/>
      <c r="BM91" s="62"/>
      <c r="BN91" s="62"/>
      <c r="BO91" s="62"/>
      <c r="BP91" s="62"/>
      <c r="BQ91" s="62"/>
      <c r="BR91" s="62"/>
      <c r="BS91" s="62"/>
      <c r="BT91" s="62"/>
      <c r="BU91" s="62"/>
      <c r="BV91" s="62"/>
      <c r="BW91" s="62"/>
      <c r="BX91" s="62"/>
      <c r="BY91" s="62"/>
      <c r="BZ91" s="62"/>
      <c r="CA91" s="62"/>
      <c r="CB91" s="62"/>
      <c r="CC91" s="62"/>
      <c r="CD91" s="62"/>
      <c r="CE91" s="62"/>
      <c r="CF91" s="62"/>
      <c r="CG91" s="62"/>
      <c r="CH91" s="62"/>
      <c r="CI91" s="62"/>
      <c r="CJ91" s="62"/>
      <c r="CK91" s="62"/>
      <c r="CL91" s="62"/>
      <c r="CM91" s="62"/>
      <c r="CN91" s="62"/>
      <c r="CO91" s="62"/>
      <c r="CP91" s="62"/>
      <c r="CQ91" s="62"/>
      <c r="CR91" s="62"/>
      <c r="CS91" s="62"/>
      <c r="CT91" s="62"/>
      <c r="CU91" s="62"/>
      <c r="CV91" s="62"/>
      <c r="CW91" s="62"/>
      <c r="CX91" s="62"/>
      <c r="CY91" s="62"/>
      <c r="CZ91" s="62"/>
      <c r="DA91" s="62"/>
      <c r="DB91" s="62"/>
      <c r="DC91" s="62"/>
      <c r="DD91" s="62"/>
      <c r="DE91" s="62"/>
      <c r="DF91" s="62"/>
      <c r="DG91" s="62"/>
      <c r="DH91" s="62"/>
      <c r="DI91" s="62"/>
      <c r="DJ91" s="62"/>
      <c r="DK91" s="62"/>
      <c r="DL91" s="62"/>
    </row>
    <row r="92" spans="1:116" s="29" customFormat="1" ht="57.6" x14ac:dyDescent="0.3">
      <c r="A92" s="117" t="s">
        <v>620</v>
      </c>
      <c r="B92" s="32">
        <v>89789792</v>
      </c>
      <c r="C92" s="32" t="s">
        <v>88</v>
      </c>
      <c r="D92" s="32" t="s">
        <v>621</v>
      </c>
      <c r="E92" s="32" t="s">
        <v>622</v>
      </c>
      <c r="F92" s="35" t="s">
        <v>1144</v>
      </c>
      <c r="G92" s="36" t="s">
        <v>623</v>
      </c>
      <c r="H92" s="38">
        <v>44718</v>
      </c>
      <c r="I92" s="40">
        <v>44719</v>
      </c>
      <c r="J92" s="40">
        <v>45449</v>
      </c>
      <c r="K92" s="40"/>
      <c r="L92" s="32" t="s">
        <v>81</v>
      </c>
      <c r="M92" s="92">
        <v>17887.16</v>
      </c>
      <c r="N92" s="95" t="s">
        <v>624</v>
      </c>
      <c r="O92" s="118" t="s">
        <v>625</v>
      </c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62"/>
      <c r="BO92" s="62"/>
      <c r="BP92" s="62"/>
      <c r="BQ92" s="62"/>
      <c r="BR92" s="62"/>
      <c r="BS92" s="62"/>
      <c r="BT92" s="62"/>
      <c r="BU92" s="62"/>
      <c r="BV92" s="62"/>
      <c r="BW92" s="62"/>
      <c r="BX92" s="62"/>
      <c r="BY92" s="62"/>
      <c r="BZ92" s="62"/>
      <c r="CA92" s="62"/>
      <c r="CB92" s="62"/>
      <c r="CC92" s="62"/>
      <c r="CD92" s="62"/>
      <c r="CE92" s="62"/>
      <c r="CF92" s="62"/>
      <c r="CG92" s="62"/>
      <c r="CH92" s="62"/>
      <c r="CI92" s="62"/>
      <c r="CJ92" s="62"/>
      <c r="CK92" s="62"/>
      <c r="CL92" s="62"/>
      <c r="CM92" s="62"/>
      <c r="CN92" s="62"/>
      <c r="CO92" s="62"/>
      <c r="CP92" s="62"/>
      <c r="CQ92" s="62"/>
      <c r="CR92" s="62"/>
      <c r="CS92" s="62"/>
      <c r="CT92" s="62"/>
      <c r="CU92" s="62"/>
      <c r="CV92" s="62"/>
      <c r="CW92" s="62"/>
      <c r="CX92" s="62"/>
      <c r="CY92" s="62"/>
      <c r="CZ92" s="62"/>
      <c r="DA92" s="62"/>
      <c r="DB92" s="62"/>
      <c r="DC92" s="62"/>
      <c r="DD92" s="62"/>
      <c r="DE92" s="62"/>
      <c r="DF92" s="62"/>
      <c r="DG92" s="62"/>
      <c r="DH92" s="62"/>
      <c r="DI92" s="62"/>
      <c r="DJ92" s="62"/>
      <c r="DK92" s="62"/>
      <c r="DL92" s="62"/>
    </row>
    <row r="93" spans="1:116" s="29" customFormat="1" ht="57.6" x14ac:dyDescent="0.3">
      <c r="A93" s="117" t="s">
        <v>626</v>
      </c>
      <c r="B93" s="32">
        <v>89789792</v>
      </c>
      <c r="C93" s="32" t="s">
        <v>88</v>
      </c>
      <c r="D93" s="32" t="s">
        <v>627</v>
      </c>
      <c r="E93" s="32" t="s">
        <v>628</v>
      </c>
      <c r="F93" s="35" t="s">
        <v>1144</v>
      </c>
      <c r="G93" s="36" t="s">
        <v>623</v>
      </c>
      <c r="H93" s="38">
        <v>44718</v>
      </c>
      <c r="I93" s="40">
        <v>44719</v>
      </c>
      <c r="J93" s="40">
        <v>45083</v>
      </c>
      <c r="K93" s="40"/>
      <c r="L93" s="32" t="s">
        <v>64</v>
      </c>
      <c r="M93" s="92">
        <v>24330</v>
      </c>
      <c r="N93" s="95" t="s">
        <v>624</v>
      </c>
      <c r="O93" s="118" t="s">
        <v>629</v>
      </c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2"/>
      <c r="BJ93" s="62"/>
      <c r="BK93" s="62"/>
      <c r="BL93" s="62"/>
      <c r="BM93" s="62"/>
      <c r="BN93" s="62"/>
      <c r="BO93" s="62"/>
      <c r="BP93" s="62"/>
      <c r="BQ93" s="62"/>
      <c r="BR93" s="62"/>
      <c r="BS93" s="62"/>
      <c r="BT93" s="62"/>
      <c r="BU93" s="62"/>
      <c r="BV93" s="62"/>
      <c r="BW93" s="62"/>
      <c r="BX93" s="62"/>
      <c r="BY93" s="62"/>
      <c r="BZ93" s="62"/>
      <c r="CA93" s="62"/>
      <c r="CB93" s="62"/>
      <c r="CC93" s="62"/>
      <c r="CD93" s="62"/>
      <c r="CE93" s="62"/>
      <c r="CF93" s="62"/>
      <c r="CG93" s="62"/>
      <c r="CH93" s="62"/>
      <c r="CI93" s="62"/>
      <c r="CJ93" s="62"/>
      <c r="CK93" s="62"/>
      <c r="CL93" s="62"/>
      <c r="CM93" s="62"/>
      <c r="CN93" s="62"/>
      <c r="CO93" s="62"/>
      <c r="CP93" s="62"/>
      <c r="CQ93" s="62"/>
      <c r="CR93" s="62"/>
      <c r="CS93" s="62"/>
      <c r="CT93" s="62"/>
      <c r="CU93" s="62"/>
      <c r="CV93" s="62"/>
      <c r="CW93" s="62"/>
      <c r="CX93" s="62"/>
      <c r="CY93" s="62"/>
      <c r="CZ93" s="62"/>
      <c r="DA93" s="62"/>
      <c r="DB93" s="62"/>
      <c r="DC93" s="62"/>
      <c r="DD93" s="62"/>
      <c r="DE93" s="62"/>
      <c r="DF93" s="62"/>
      <c r="DG93" s="62"/>
      <c r="DH93" s="62"/>
      <c r="DI93" s="62"/>
      <c r="DJ93" s="62"/>
      <c r="DK93" s="62"/>
      <c r="DL93" s="62"/>
    </row>
    <row r="94" spans="1:116" s="29" customFormat="1" ht="100.8" x14ac:dyDescent="0.3">
      <c r="A94" s="117" t="s">
        <v>630</v>
      </c>
      <c r="B94" s="32" t="s">
        <v>631</v>
      </c>
      <c r="C94" s="32" t="s">
        <v>88</v>
      </c>
      <c r="D94" s="32" t="s">
        <v>632</v>
      </c>
      <c r="E94" s="32" t="s">
        <v>237</v>
      </c>
      <c r="F94" s="35" t="s">
        <v>1145</v>
      </c>
      <c r="G94" s="36" t="s">
        <v>633</v>
      </c>
      <c r="H94" s="38">
        <v>44705</v>
      </c>
      <c r="I94" s="40">
        <v>44712</v>
      </c>
      <c r="J94" s="38">
        <v>45442</v>
      </c>
      <c r="K94" s="40"/>
      <c r="L94" s="32" t="s">
        <v>81</v>
      </c>
      <c r="M94" s="92">
        <v>57000</v>
      </c>
      <c r="N94" s="95" t="s">
        <v>624</v>
      </c>
      <c r="O94" s="118" t="s">
        <v>634</v>
      </c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  <c r="AV94" s="62"/>
      <c r="AW94" s="62"/>
      <c r="AX94" s="62"/>
      <c r="AY94" s="62"/>
      <c r="AZ94" s="62"/>
      <c r="BA94" s="62"/>
      <c r="BB94" s="62"/>
      <c r="BC94" s="62"/>
      <c r="BD94" s="62"/>
      <c r="BE94" s="62"/>
      <c r="BF94" s="62"/>
      <c r="BG94" s="62"/>
      <c r="BH94" s="62"/>
      <c r="BI94" s="62"/>
      <c r="BJ94" s="62"/>
      <c r="BK94" s="62"/>
      <c r="BL94" s="62"/>
      <c r="BM94" s="62"/>
      <c r="BN94" s="62"/>
      <c r="BO94" s="62"/>
      <c r="BP94" s="62"/>
      <c r="BQ94" s="62"/>
      <c r="BR94" s="62"/>
      <c r="BS94" s="62"/>
      <c r="BT94" s="62"/>
      <c r="BU94" s="62"/>
      <c r="BV94" s="62"/>
      <c r="BW94" s="62"/>
      <c r="BX94" s="62"/>
      <c r="BY94" s="62"/>
      <c r="BZ94" s="62"/>
      <c r="CA94" s="62"/>
      <c r="CB94" s="62"/>
      <c r="CC94" s="62"/>
      <c r="CD94" s="62"/>
      <c r="CE94" s="62"/>
      <c r="CF94" s="62"/>
      <c r="CG94" s="62"/>
      <c r="CH94" s="62"/>
      <c r="CI94" s="62"/>
      <c r="CJ94" s="62"/>
      <c r="CK94" s="62"/>
      <c r="CL94" s="62"/>
      <c r="CM94" s="62"/>
      <c r="CN94" s="62"/>
      <c r="CO94" s="62"/>
      <c r="CP94" s="62"/>
      <c r="CQ94" s="62"/>
      <c r="CR94" s="62"/>
      <c r="CS94" s="62"/>
      <c r="CT94" s="62"/>
      <c r="CU94" s="62"/>
      <c r="CV94" s="62"/>
      <c r="CW94" s="62"/>
      <c r="CX94" s="62"/>
      <c r="CY94" s="62"/>
      <c r="CZ94" s="62"/>
      <c r="DA94" s="62"/>
      <c r="DB94" s="62"/>
      <c r="DC94" s="62"/>
      <c r="DD94" s="62"/>
      <c r="DE94" s="62"/>
      <c r="DF94" s="62"/>
      <c r="DG94" s="62"/>
      <c r="DH94" s="62"/>
      <c r="DI94" s="62"/>
      <c r="DJ94" s="62"/>
      <c r="DK94" s="62"/>
      <c r="DL94" s="62"/>
    </row>
    <row r="95" spans="1:116" s="29" customFormat="1" ht="43.2" x14ac:dyDescent="0.3">
      <c r="A95" s="117" t="s">
        <v>636</v>
      </c>
      <c r="B95" s="32" t="s">
        <v>637</v>
      </c>
      <c r="C95" s="32" t="s">
        <v>88</v>
      </c>
      <c r="D95" s="32" t="s">
        <v>638</v>
      </c>
      <c r="E95" s="32" t="s">
        <v>639</v>
      </c>
      <c r="F95" s="32" t="s">
        <v>640</v>
      </c>
      <c r="G95" s="36" t="s">
        <v>596</v>
      </c>
      <c r="H95" s="38" t="s">
        <v>641</v>
      </c>
      <c r="I95" s="40">
        <v>44712</v>
      </c>
      <c r="J95" s="40">
        <f t="shared" ref="J95:J101" si="5">I95+180</f>
        <v>44892</v>
      </c>
      <c r="K95" s="40"/>
      <c r="L95" s="32" t="s">
        <v>64</v>
      </c>
      <c r="M95" s="92">
        <v>281995.2</v>
      </c>
      <c r="N95" s="95" t="s">
        <v>642</v>
      </c>
      <c r="O95" s="118" t="s">
        <v>643</v>
      </c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  <c r="AV95" s="62"/>
      <c r="AW95" s="62"/>
      <c r="AX95" s="62"/>
      <c r="AY95" s="62"/>
      <c r="AZ95" s="62"/>
      <c r="BA95" s="62"/>
      <c r="BB95" s="62"/>
      <c r="BC95" s="62"/>
      <c r="BD95" s="62"/>
      <c r="BE95" s="62"/>
      <c r="BF95" s="62"/>
      <c r="BG95" s="62"/>
      <c r="BH95" s="62"/>
      <c r="BI95" s="62"/>
      <c r="BJ95" s="62"/>
      <c r="BK95" s="62"/>
      <c r="BL95" s="62"/>
      <c r="BM95" s="62"/>
      <c r="BN95" s="62"/>
      <c r="BO95" s="62"/>
      <c r="BP95" s="62"/>
      <c r="BQ95" s="62"/>
      <c r="BR95" s="62"/>
      <c r="BS95" s="62"/>
      <c r="BT95" s="62"/>
      <c r="BU95" s="62"/>
      <c r="BV95" s="62"/>
      <c r="BW95" s="62"/>
      <c r="BX95" s="62"/>
      <c r="BY95" s="62"/>
      <c r="BZ95" s="62"/>
      <c r="CA95" s="62"/>
      <c r="CB95" s="62"/>
      <c r="CC95" s="62"/>
      <c r="CD95" s="62"/>
      <c r="CE95" s="62"/>
      <c r="CF95" s="62"/>
      <c r="CG95" s="62"/>
      <c r="CH95" s="62"/>
      <c r="CI95" s="62"/>
      <c r="CJ95" s="62"/>
      <c r="CK95" s="62"/>
      <c r="CL95" s="62"/>
      <c r="CM95" s="62"/>
      <c r="CN95" s="62"/>
      <c r="CO95" s="62"/>
      <c r="CP95" s="62"/>
      <c r="CQ95" s="62"/>
      <c r="CR95" s="62"/>
      <c r="CS95" s="62"/>
      <c r="CT95" s="62"/>
      <c r="CU95" s="62"/>
      <c r="CV95" s="62"/>
      <c r="CW95" s="62"/>
      <c r="CX95" s="62"/>
      <c r="CY95" s="62"/>
      <c r="CZ95" s="62"/>
      <c r="DA95" s="62"/>
      <c r="DB95" s="62"/>
      <c r="DC95" s="62"/>
      <c r="DD95" s="62"/>
      <c r="DE95" s="62"/>
      <c r="DF95" s="62"/>
      <c r="DG95" s="62"/>
      <c r="DH95" s="62"/>
      <c r="DI95" s="62"/>
      <c r="DJ95" s="62"/>
      <c r="DK95" s="62"/>
      <c r="DL95" s="62"/>
    </row>
    <row r="96" spans="1:116" s="29" customFormat="1" ht="72" x14ac:dyDescent="0.3">
      <c r="A96" s="117" t="s">
        <v>644</v>
      </c>
      <c r="B96" s="32" t="s">
        <v>645</v>
      </c>
      <c r="C96" s="32" t="s">
        <v>88</v>
      </c>
      <c r="D96" s="32" t="s">
        <v>646</v>
      </c>
      <c r="E96" s="32" t="s">
        <v>647</v>
      </c>
      <c r="F96" s="32" t="s">
        <v>648</v>
      </c>
      <c r="G96" s="36" t="s">
        <v>596</v>
      </c>
      <c r="H96" s="38" t="s">
        <v>649</v>
      </c>
      <c r="I96" s="40">
        <v>44712</v>
      </c>
      <c r="J96" s="40">
        <f t="shared" si="5"/>
        <v>44892</v>
      </c>
      <c r="K96" s="40"/>
      <c r="L96" s="32" t="s">
        <v>64</v>
      </c>
      <c r="M96" s="92">
        <v>1312874.76</v>
      </c>
      <c r="N96" s="95" t="s">
        <v>642</v>
      </c>
      <c r="O96" s="118" t="s">
        <v>650</v>
      </c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  <c r="AV96" s="62"/>
      <c r="AW96" s="62"/>
      <c r="AX96" s="62"/>
      <c r="AY96" s="62"/>
      <c r="AZ96" s="62"/>
      <c r="BA96" s="62"/>
      <c r="BB96" s="62"/>
      <c r="BC96" s="62"/>
      <c r="BD96" s="62"/>
      <c r="BE96" s="62"/>
      <c r="BF96" s="62"/>
      <c r="BG96" s="62"/>
      <c r="BH96" s="62"/>
      <c r="BI96" s="62"/>
      <c r="BJ96" s="62"/>
      <c r="BK96" s="62"/>
      <c r="BL96" s="62"/>
      <c r="BM96" s="62"/>
      <c r="BN96" s="62"/>
      <c r="BO96" s="62"/>
      <c r="BP96" s="62"/>
      <c r="BQ96" s="62"/>
      <c r="BR96" s="62"/>
      <c r="BS96" s="62"/>
      <c r="BT96" s="62"/>
      <c r="BU96" s="62"/>
      <c r="BV96" s="62"/>
      <c r="BW96" s="62"/>
      <c r="BX96" s="62"/>
      <c r="BY96" s="62"/>
      <c r="BZ96" s="62"/>
      <c r="CA96" s="62"/>
      <c r="CB96" s="62"/>
      <c r="CC96" s="62"/>
      <c r="CD96" s="62"/>
      <c r="CE96" s="62"/>
      <c r="CF96" s="62"/>
      <c r="CG96" s="62"/>
      <c r="CH96" s="62"/>
      <c r="CI96" s="62"/>
      <c r="CJ96" s="62"/>
      <c r="CK96" s="62"/>
      <c r="CL96" s="62"/>
      <c r="CM96" s="62"/>
      <c r="CN96" s="62"/>
      <c r="CO96" s="62"/>
      <c r="CP96" s="62"/>
      <c r="CQ96" s="62"/>
      <c r="CR96" s="62"/>
      <c r="CS96" s="62"/>
      <c r="CT96" s="62"/>
      <c r="CU96" s="62"/>
      <c r="CV96" s="62"/>
      <c r="CW96" s="62"/>
      <c r="CX96" s="62"/>
      <c r="CY96" s="62"/>
      <c r="CZ96" s="62"/>
      <c r="DA96" s="62"/>
      <c r="DB96" s="62"/>
      <c r="DC96" s="62"/>
      <c r="DD96" s="62"/>
      <c r="DE96" s="62"/>
      <c r="DF96" s="62"/>
      <c r="DG96" s="62"/>
      <c r="DH96" s="62"/>
      <c r="DI96" s="62"/>
      <c r="DJ96" s="62"/>
      <c r="DK96" s="62"/>
      <c r="DL96" s="62"/>
    </row>
    <row r="97" spans="1:116" s="29" customFormat="1" ht="72" x14ac:dyDescent="0.3">
      <c r="A97" s="117" t="s">
        <v>651</v>
      </c>
      <c r="B97" s="32" t="s">
        <v>652</v>
      </c>
      <c r="C97" s="32" t="s">
        <v>88</v>
      </c>
      <c r="D97" s="32" t="s">
        <v>439</v>
      </c>
      <c r="E97" s="32" t="s">
        <v>440</v>
      </c>
      <c r="F97" s="32" t="s">
        <v>653</v>
      </c>
      <c r="G97" s="36" t="s">
        <v>596</v>
      </c>
      <c r="H97" s="38" t="s">
        <v>654</v>
      </c>
      <c r="I97" s="40">
        <v>44712</v>
      </c>
      <c r="J97" s="40">
        <f t="shared" si="5"/>
        <v>44892</v>
      </c>
      <c r="K97" s="40"/>
      <c r="L97" s="32" t="s">
        <v>64</v>
      </c>
      <c r="M97" s="92">
        <v>269988</v>
      </c>
      <c r="N97" s="95" t="s">
        <v>642</v>
      </c>
      <c r="O97" s="118" t="s">
        <v>655</v>
      </c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62"/>
      <c r="AZ97" s="62"/>
      <c r="BA97" s="62"/>
      <c r="BB97" s="62"/>
      <c r="BC97" s="62"/>
      <c r="BD97" s="62"/>
      <c r="BE97" s="62"/>
      <c r="BF97" s="62"/>
      <c r="BG97" s="62"/>
      <c r="BH97" s="62"/>
      <c r="BI97" s="62"/>
      <c r="BJ97" s="62"/>
      <c r="BK97" s="62"/>
      <c r="BL97" s="62"/>
      <c r="BM97" s="62"/>
      <c r="BN97" s="62"/>
      <c r="BO97" s="62"/>
      <c r="BP97" s="62"/>
      <c r="BQ97" s="62"/>
      <c r="BR97" s="62"/>
      <c r="BS97" s="62"/>
      <c r="BT97" s="62"/>
      <c r="BU97" s="62"/>
      <c r="BV97" s="62"/>
      <c r="BW97" s="62"/>
      <c r="BX97" s="62"/>
      <c r="BY97" s="62"/>
      <c r="BZ97" s="62"/>
      <c r="CA97" s="62"/>
      <c r="CB97" s="62"/>
      <c r="CC97" s="62"/>
      <c r="CD97" s="62"/>
      <c r="CE97" s="62"/>
      <c r="CF97" s="62"/>
      <c r="CG97" s="62"/>
      <c r="CH97" s="62"/>
      <c r="CI97" s="62"/>
      <c r="CJ97" s="62"/>
      <c r="CK97" s="62"/>
      <c r="CL97" s="62"/>
      <c r="CM97" s="62"/>
      <c r="CN97" s="62"/>
      <c r="CO97" s="62"/>
      <c r="CP97" s="62"/>
      <c r="CQ97" s="62"/>
      <c r="CR97" s="62"/>
      <c r="CS97" s="62"/>
      <c r="CT97" s="62"/>
      <c r="CU97" s="62"/>
      <c r="CV97" s="62"/>
      <c r="CW97" s="62"/>
      <c r="CX97" s="62"/>
      <c r="CY97" s="62"/>
      <c r="CZ97" s="62"/>
      <c r="DA97" s="62"/>
      <c r="DB97" s="62"/>
      <c r="DC97" s="62"/>
      <c r="DD97" s="62"/>
      <c r="DE97" s="62"/>
      <c r="DF97" s="62"/>
      <c r="DG97" s="62"/>
      <c r="DH97" s="62"/>
      <c r="DI97" s="62"/>
      <c r="DJ97" s="62"/>
      <c r="DK97" s="62"/>
      <c r="DL97" s="62"/>
    </row>
    <row r="98" spans="1:116" s="29" customFormat="1" ht="57.6" x14ac:dyDescent="0.3">
      <c r="A98" s="117" t="s">
        <v>656</v>
      </c>
      <c r="B98" s="32" t="s">
        <v>657</v>
      </c>
      <c r="C98" s="32" t="s">
        <v>33</v>
      </c>
      <c r="D98" s="32" t="s">
        <v>658</v>
      </c>
      <c r="E98" s="32" t="s">
        <v>659</v>
      </c>
      <c r="F98" s="32" t="s">
        <v>660</v>
      </c>
      <c r="G98" s="36" t="s">
        <v>596</v>
      </c>
      <c r="H98" s="38" t="s">
        <v>649</v>
      </c>
      <c r="I98" s="40">
        <v>44713</v>
      </c>
      <c r="J98" s="40">
        <f t="shared" si="5"/>
        <v>44893</v>
      </c>
      <c r="K98" s="40"/>
      <c r="L98" s="32" t="s">
        <v>64</v>
      </c>
      <c r="M98" s="92">
        <v>2428140</v>
      </c>
      <c r="N98" s="95" t="s">
        <v>422</v>
      </c>
      <c r="O98" s="118" t="s">
        <v>661</v>
      </c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2"/>
      <c r="BJ98" s="62"/>
      <c r="BK98" s="62"/>
      <c r="BL98" s="62"/>
      <c r="BM98" s="62"/>
      <c r="BN98" s="62"/>
      <c r="BO98" s="62"/>
      <c r="BP98" s="62"/>
      <c r="BQ98" s="62"/>
      <c r="BR98" s="62"/>
      <c r="BS98" s="62"/>
      <c r="BT98" s="62"/>
      <c r="BU98" s="62"/>
      <c r="BV98" s="62"/>
      <c r="BW98" s="62"/>
      <c r="BX98" s="62"/>
      <c r="BY98" s="62"/>
      <c r="BZ98" s="62"/>
      <c r="CA98" s="62"/>
      <c r="CB98" s="62"/>
      <c r="CC98" s="62"/>
      <c r="CD98" s="62"/>
      <c r="CE98" s="62"/>
      <c r="CF98" s="62"/>
      <c r="CG98" s="62"/>
      <c r="CH98" s="62"/>
      <c r="CI98" s="62"/>
      <c r="CJ98" s="62"/>
      <c r="CK98" s="62"/>
      <c r="CL98" s="62"/>
      <c r="CM98" s="62"/>
      <c r="CN98" s="62"/>
      <c r="CO98" s="62"/>
      <c r="CP98" s="62"/>
      <c r="CQ98" s="62"/>
      <c r="CR98" s="62"/>
      <c r="CS98" s="62"/>
      <c r="CT98" s="62"/>
      <c r="CU98" s="62"/>
      <c r="CV98" s="62"/>
      <c r="CW98" s="62"/>
      <c r="CX98" s="62"/>
      <c r="CY98" s="62"/>
      <c r="CZ98" s="62"/>
      <c r="DA98" s="62"/>
      <c r="DB98" s="62"/>
      <c r="DC98" s="62"/>
      <c r="DD98" s="62"/>
      <c r="DE98" s="62"/>
      <c r="DF98" s="62"/>
      <c r="DG98" s="62"/>
      <c r="DH98" s="62"/>
      <c r="DI98" s="62"/>
      <c r="DJ98" s="62"/>
      <c r="DK98" s="62"/>
      <c r="DL98" s="62"/>
    </row>
    <row r="99" spans="1:116" s="29" customFormat="1" ht="43.2" x14ac:dyDescent="0.3">
      <c r="A99" s="117" t="s">
        <v>662</v>
      </c>
      <c r="B99" s="32" t="s">
        <v>663</v>
      </c>
      <c r="C99" s="32" t="s">
        <v>33</v>
      </c>
      <c r="D99" s="32" t="s">
        <v>664</v>
      </c>
      <c r="E99" s="32" t="s">
        <v>665</v>
      </c>
      <c r="F99" s="32" t="s">
        <v>666</v>
      </c>
      <c r="G99" s="36" t="s">
        <v>596</v>
      </c>
      <c r="H99" s="38" t="s">
        <v>654</v>
      </c>
      <c r="I99" s="40">
        <v>44719</v>
      </c>
      <c r="J99" s="40">
        <f t="shared" si="5"/>
        <v>44899</v>
      </c>
      <c r="K99" s="40"/>
      <c r="L99" s="32" t="s">
        <v>64</v>
      </c>
      <c r="M99" s="92">
        <v>95220</v>
      </c>
      <c r="N99" s="95" t="s">
        <v>667</v>
      </c>
      <c r="O99" s="118" t="s">
        <v>668</v>
      </c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  <c r="AV99" s="62"/>
      <c r="AW99" s="62"/>
      <c r="AX99" s="62"/>
      <c r="AY99" s="62"/>
      <c r="AZ99" s="62"/>
      <c r="BA99" s="62"/>
      <c r="BB99" s="62"/>
      <c r="BC99" s="62"/>
      <c r="BD99" s="62"/>
      <c r="BE99" s="62"/>
      <c r="BF99" s="62"/>
      <c r="BG99" s="62"/>
      <c r="BH99" s="62"/>
      <c r="BI99" s="62"/>
      <c r="BJ99" s="62"/>
      <c r="BK99" s="62"/>
      <c r="BL99" s="62"/>
      <c r="BM99" s="62"/>
      <c r="BN99" s="62"/>
      <c r="BO99" s="62"/>
      <c r="BP99" s="62"/>
      <c r="BQ99" s="62"/>
      <c r="BR99" s="62"/>
      <c r="BS99" s="62"/>
      <c r="BT99" s="62"/>
      <c r="BU99" s="62"/>
      <c r="BV99" s="62"/>
      <c r="BW99" s="62"/>
      <c r="BX99" s="62"/>
      <c r="BY99" s="62"/>
      <c r="BZ99" s="62"/>
      <c r="CA99" s="62"/>
      <c r="CB99" s="62"/>
      <c r="CC99" s="62"/>
      <c r="CD99" s="62"/>
      <c r="CE99" s="62"/>
      <c r="CF99" s="62"/>
      <c r="CG99" s="62"/>
      <c r="CH99" s="62"/>
      <c r="CI99" s="62"/>
      <c r="CJ99" s="62"/>
      <c r="CK99" s="62"/>
      <c r="CL99" s="62"/>
      <c r="CM99" s="62"/>
      <c r="CN99" s="62"/>
      <c r="CO99" s="62"/>
      <c r="CP99" s="62"/>
      <c r="CQ99" s="62"/>
      <c r="CR99" s="62"/>
      <c r="CS99" s="62"/>
      <c r="CT99" s="62"/>
      <c r="CU99" s="62"/>
      <c r="CV99" s="62"/>
      <c r="CW99" s="62"/>
      <c r="CX99" s="62"/>
      <c r="CY99" s="62"/>
      <c r="CZ99" s="62"/>
      <c r="DA99" s="62"/>
      <c r="DB99" s="62"/>
      <c r="DC99" s="62"/>
      <c r="DD99" s="62"/>
      <c r="DE99" s="62"/>
      <c r="DF99" s="62"/>
      <c r="DG99" s="62"/>
      <c r="DH99" s="62"/>
      <c r="DI99" s="62"/>
      <c r="DJ99" s="62"/>
      <c r="DK99" s="62"/>
      <c r="DL99" s="62"/>
    </row>
    <row r="100" spans="1:116" s="29" customFormat="1" ht="43.2" x14ac:dyDescent="0.3">
      <c r="A100" s="117" t="s">
        <v>669</v>
      </c>
      <c r="B100" s="32" t="s">
        <v>670</v>
      </c>
      <c r="C100" s="32" t="s">
        <v>33</v>
      </c>
      <c r="D100" s="32" t="s">
        <v>671</v>
      </c>
      <c r="E100" s="32" t="s">
        <v>672</v>
      </c>
      <c r="F100" s="32" t="s">
        <v>673</v>
      </c>
      <c r="G100" s="36" t="s">
        <v>674</v>
      </c>
      <c r="H100" s="38">
        <v>44725</v>
      </c>
      <c r="I100" s="40">
        <v>44726</v>
      </c>
      <c r="J100" s="40">
        <f t="shared" si="5"/>
        <v>44906</v>
      </c>
      <c r="K100" s="40"/>
      <c r="L100" s="32" t="s">
        <v>64</v>
      </c>
      <c r="M100" s="92">
        <v>187392</v>
      </c>
      <c r="N100" s="95" t="s">
        <v>578</v>
      </c>
      <c r="O100" s="118" t="s">
        <v>675</v>
      </c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  <c r="AV100" s="62"/>
      <c r="AW100" s="62"/>
      <c r="AX100" s="62"/>
      <c r="AY100" s="62"/>
      <c r="AZ100" s="62"/>
      <c r="BA100" s="62"/>
      <c r="BB100" s="62"/>
      <c r="BC100" s="62"/>
      <c r="BD100" s="62"/>
      <c r="BE100" s="62"/>
      <c r="BF100" s="62"/>
      <c r="BG100" s="62"/>
      <c r="BH100" s="62"/>
      <c r="BI100" s="62"/>
      <c r="BJ100" s="62"/>
      <c r="BK100" s="62"/>
      <c r="BL100" s="62"/>
      <c r="BM100" s="62"/>
      <c r="BN100" s="62"/>
      <c r="BO100" s="62"/>
      <c r="BP100" s="62"/>
      <c r="BQ100" s="62"/>
      <c r="BR100" s="62"/>
      <c r="BS100" s="62"/>
      <c r="BT100" s="62"/>
      <c r="BU100" s="62"/>
      <c r="BV100" s="62"/>
      <c r="BW100" s="62"/>
      <c r="BX100" s="62"/>
      <c r="BY100" s="62"/>
      <c r="BZ100" s="62"/>
      <c r="CA100" s="62"/>
      <c r="CB100" s="62"/>
      <c r="CC100" s="62"/>
      <c r="CD100" s="62"/>
      <c r="CE100" s="62"/>
      <c r="CF100" s="62"/>
      <c r="CG100" s="62"/>
      <c r="CH100" s="62"/>
      <c r="CI100" s="62"/>
      <c r="CJ100" s="62"/>
      <c r="CK100" s="62"/>
      <c r="CL100" s="62"/>
      <c r="CM100" s="62"/>
      <c r="CN100" s="62"/>
      <c r="CO100" s="62"/>
      <c r="CP100" s="62"/>
      <c r="CQ100" s="62"/>
      <c r="CR100" s="62"/>
      <c r="CS100" s="62"/>
      <c r="CT100" s="62"/>
      <c r="CU100" s="62"/>
      <c r="CV100" s="62"/>
      <c r="CW100" s="62"/>
      <c r="CX100" s="62"/>
      <c r="CY100" s="62"/>
      <c r="CZ100" s="62"/>
      <c r="DA100" s="62"/>
      <c r="DB100" s="62"/>
      <c r="DC100" s="62"/>
      <c r="DD100" s="62"/>
      <c r="DE100" s="62"/>
      <c r="DF100" s="62"/>
      <c r="DG100" s="62"/>
      <c r="DH100" s="62"/>
      <c r="DI100" s="62"/>
      <c r="DJ100" s="62"/>
      <c r="DK100" s="62"/>
      <c r="DL100" s="62"/>
    </row>
    <row r="101" spans="1:116" s="29" customFormat="1" ht="43.2" x14ac:dyDescent="0.3">
      <c r="A101" s="117" t="s">
        <v>676</v>
      </c>
      <c r="B101" s="32" t="s">
        <v>677</v>
      </c>
      <c r="C101" s="32" t="s">
        <v>33</v>
      </c>
      <c r="D101" s="32" t="s">
        <v>678</v>
      </c>
      <c r="E101" s="32" t="s">
        <v>679</v>
      </c>
      <c r="F101" s="32" t="s">
        <v>680</v>
      </c>
      <c r="G101" s="36" t="s">
        <v>681</v>
      </c>
      <c r="H101" s="38">
        <v>44690</v>
      </c>
      <c r="I101" s="40">
        <v>44720</v>
      </c>
      <c r="J101" s="40">
        <f t="shared" si="5"/>
        <v>44900</v>
      </c>
      <c r="K101" s="40"/>
      <c r="L101" s="32" t="s">
        <v>64</v>
      </c>
      <c r="M101" s="92">
        <v>296820</v>
      </c>
      <c r="N101" s="95" t="s">
        <v>667</v>
      </c>
      <c r="O101" s="118" t="s">
        <v>682</v>
      </c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  <c r="AV101" s="62"/>
      <c r="AW101" s="62"/>
      <c r="AX101" s="62"/>
      <c r="AY101" s="62"/>
      <c r="AZ101" s="62"/>
      <c r="BA101" s="62"/>
      <c r="BB101" s="62"/>
      <c r="BC101" s="62"/>
      <c r="BD101" s="62"/>
      <c r="BE101" s="62"/>
      <c r="BF101" s="62"/>
      <c r="BG101" s="62"/>
      <c r="BH101" s="62"/>
      <c r="BI101" s="62"/>
      <c r="BJ101" s="62"/>
      <c r="BK101" s="62"/>
      <c r="BL101" s="62"/>
      <c r="BM101" s="62"/>
      <c r="BN101" s="62"/>
      <c r="BO101" s="62"/>
      <c r="BP101" s="62"/>
      <c r="BQ101" s="62"/>
      <c r="BR101" s="62"/>
      <c r="BS101" s="62"/>
      <c r="BT101" s="62"/>
      <c r="BU101" s="62"/>
      <c r="BV101" s="62"/>
      <c r="BW101" s="62"/>
      <c r="BX101" s="62"/>
      <c r="BY101" s="62"/>
      <c r="BZ101" s="62"/>
      <c r="CA101" s="62"/>
      <c r="CB101" s="62"/>
      <c r="CC101" s="62"/>
      <c r="CD101" s="62"/>
      <c r="CE101" s="62"/>
      <c r="CF101" s="62"/>
      <c r="CG101" s="62"/>
      <c r="CH101" s="62"/>
      <c r="CI101" s="62"/>
      <c r="CJ101" s="62"/>
      <c r="CK101" s="62"/>
      <c r="CL101" s="62"/>
      <c r="CM101" s="62"/>
      <c r="CN101" s="62"/>
      <c r="CO101" s="62"/>
      <c r="CP101" s="62"/>
      <c r="CQ101" s="62"/>
      <c r="CR101" s="62"/>
      <c r="CS101" s="62"/>
      <c r="CT101" s="62"/>
      <c r="CU101" s="62"/>
      <c r="CV101" s="62"/>
      <c r="CW101" s="62"/>
      <c r="CX101" s="62"/>
      <c r="CY101" s="62"/>
      <c r="CZ101" s="62"/>
      <c r="DA101" s="62"/>
      <c r="DB101" s="62"/>
      <c r="DC101" s="62"/>
      <c r="DD101" s="62"/>
      <c r="DE101" s="62"/>
      <c r="DF101" s="62"/>
      <c r="DG101" s="62"/>
      <c r="DH101" s="62"/>
      <c r="DI101" s="62"/>
      <c r="DJ101" s="62"/>
      <c r="DK101" s="62"/>
      <c r="DL101" s="62"/>
    </row>
    <row r="102" spans="1:116" s="29" customFormat="1" ht="43.2" x14ac:dyDescent="0.3">
      <c r="A102" s="117" t="s">
        <v>683</v>
      </c>
      <c r="B102" s="32" t="s">
        <v>7</v>
      </c>
      <c r="C102" s="32" t="s">
        <v>285</v>
      </c>
      <c r="D102" s="32" t="s">
        <v>684</v>
      </c>
      <c r="E102" s="32" t="s">
        <v>411</v>
      </c>
      <c r="F102" s="32" t="s">
        <v>685</v>
      </c>
      <c r="G102" s="36" t="s">
        <v>686</v>
      </c>
      <c r="H102" s="38">
        <v>44727</v>
      </c>
      <c r="I102" s="40">
        <v>44727</v>
      </c>
      <c r="J102" s="40">
        <v>45091</v>
      </c>
      <c r="K102" s="40"/>
      <c r="L102" s="32" t="s">
        <v>81</v>
      </c>
      <c r="M102" s="92">
        <v>100320</v>
      </c>
      <c r="N102" s="95" t="s">
        <v>496</v>
      </c>
      <c r="O102" s="118" t="s">
        <v>687</v>
      </c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  <c r="AV102" s="62"/>
      <c r="AW102" s="62"/>
      <c r="AX102" s="62"/>
      <c r="AY102" s="62"/>
      <c r="AZ102" s="62"/>
      <c r="BA102" s="62"/>
      <c r="BB102" s="62"/>
      <c r="BC102" s="62"/>
      <c r="BD102" s="62"/>
      <c r="BE102" s="62"/>
      <c r="BF102" s="62"/>
      <c r="BG102" s="62"/>
      <c r="BH102" s="62"/>
      <c r="BI102" s="62"/>
      <c r="BJ102" s="62"/>
      <c r="BK102" s="62"/>
      <c r="BL102" s="62"/>
      <c r="BM102" s="62"/>
      <c r="BN102" s="62"/>
      <c r="BO102" s="62"/>
      <c r="BP102" s="62"/>
      <c r="BQ102" s="62"/>
      <c r="BR102" s="62"/>
      <c r="BS102" s="62"/>
      <c r="BT102" s="62"/>
      <c r="BU102" s="62"/>
      <c r="BV102" s="62"/>
      <c r="BW102" s="62"/>
      <c r="BX102" s="62"/>
      <c r="BY102" s="62"/>
      <c r="BZ102" s="62"/>
      <c r="CA102" s="62"/>
      <c r="CB102" s="62"/>
      <c r="CC102" s="62"/>
      <c r="CD102" s="62"/>
      <c r="CE102" s="62"/>
      <c r="CF102" s="62"/>
      <c r="CG102" s="62"/>
      <c r="CH102" s="62"/>
      <c r="CI102" s="62"/>
      <c r="CJ102" s="62"/>
      <c r="CK102" s="62"/>
      <c r="CL102" s="62"/>
      <c r="CM102" s="62"/>
      <c r="CN102" s="62"/>
      <c r="CO102" s="62"/>
      <c r="CP102" s="62"/>
      <c r="CQ102" s="62"/>
      <c r="CR102" s="62"/>
      <c r="CS102" s="62"/>
      <c r="CT102" s="62"/>
      <c r="CU102" s="62"/>
      <c r="CV102" s="62"/>
      <c r="CW102" s="62"/>
      <c r="CX102" s="62"/>
      <c r="CY102" s="62"/>
      <c r="CZ102" s="62"/>
      <c r="DA102" s="62"/>
      <c r="DB102" s="62"/>
      <c r="DC102" s="62"/>
      <c r="DD102" s="62"/>
      <c r="DE102" s="62"/>
      <c r="DF102" s="62"/>
      <c r="DG102" s="62"/>
      <c r="DH102" s="62"/>
      <c r="DI102" s="62"/>
      <c r="DJ102" s="62"/>
      <c r="DK102" s="62"/>
      <c r="DL102" s="62"/>
    </row>
    <row r="103" spans="1:116" s="29" customFormat="1" ht="57.6" x14ac:dyDescent="0.3">
      <c r="A103" s="117" t="s">
        <v>688</v>
      </c>
      <c r="B103" s="32">
        <v>89812662</v>
      </c>
      <c r="C103" s="32" t="s">
        <v>88</v>
      </c>
      <c r="D103" s="32" t="s">
        <v>307</v>
      </c>
      <c r="E103" s="32" t="s">
        <v>129</v>
      </c>
      <c r="F103" s="32" t="s">
        <v>689</v>
      </c>
      <c r="G103" s="36" t="s">
        <v>690</v>
      </c>
      <c r="H103" s="38">
        <v>44727</v>
      </c>
      <c r="I103" s="40">
        <v>44728</v>
      </c>
      <c r="J103" s="40">
        <v>45092</v>
      </c>
      <c r="K103" s="40"/>
      <c r="L103" s="32" t="s">
        <v>81</v>
      </c>
      <c r="M103" s="92" t="s">
        <v>691</v>
      </c>
      <c r="N103" s="95" t="s">
        <v>692</v>
      </c>
      <c r="O103" s="118" t="s">
        <v>693</v>
      </c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  <c r="DL103" s="62"/>
    </row>
    <row r="104" spans="1:116" s="29" customFormat="1" ht="43.2" x14ac:dyDescent="0.3">
      <c r="A104" s="127" t="s">
        <v>694</v>
      </c>
      <c r="B104" s="32" t="s">
        <v>499</v>
      </c>
      <c r="C104" s="32" t="s">
        <v>33</v>
      </c>
      <c r="D104" s="32" t="s">
        <v>695</v>
      </c>
      <c r="E104" s="32" t="s">
        <v>501</v>
      </c>
      <c r="F104" s="32" t="s">
        <v>502</v>
      </c>
      <c r="G104" s="36" t="s">
        <v>301</v>
      </c>
      <c r="H104" s="38" t="s">
        <v>696</v>
      </c>
      <c r="I104" s="40">
        <v>44722</v>
      </c>
      <c r="J104" s="41">
        <f>I104+180</f>
        <v>44902</v>
      </c>
      <c r="K104" s="40"/>
      <c r="L104" s="32" t="s">
        <v>64</v>
      </c>
      <c r="M104" s="92">
        <v>1377792</v>
      </c>
      <c r="N104" s="95" t="s">
        <v>598</v>
      </c>
      <c r="O104" s="118" t="s">
        <v>697</v>
      </c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62"/>
      <c r="AZ104" s="62"/>
      <c r="BA104" s="62"/>
      <c r="BB104" s="62"/>
      <c r="BC104" s="62"/>
      <c r="BD104" s="62"/>
      <c r="BE104" s="62"/>
      <c r="BF104" s="62"/>
      <c r="BG104" s="62"/>
      <c r="BH104" s="62"/>
      <c r="BI104" s="62"/>
      <c r="BJ104" s="62"/>
      <c r="BK104" s="62"/>
      <c r="BL104" s="62"/>
      <c r="BM104" s="62"/>
      <c r="BN104" s="62"/>
      <c r="BO104" s="62"/>
      <c r="BP104" s="62"/>
      <c r="BQ104" s="62"/>
      <c r="BR104" s="62"/>
      <c r="BS104" s="62"/>
      <c r="BT104" s="62"/>
      <c r="BU104" s="62"/>
      <c r="BV104" s="62"/>
      <c r="BW104" s="62"/>
      <c r="BX104" s="62"/>
      <c r="BY104" s="62"/>
      <c r="BZ104" s="62"/>
      <c r="CA104" s="62"/>
      <c r="CB104" s="62"/>
      <c r="CC104" s="62"/>
      <c r="CD104" s="62"/>
      <c r="CE104" s="62"/>
      <c r="CF104" s="62"/>
      <c r="CG104" s="62"/>
      <c r="CH104" s="62"/>
      <c r="CI104" s="62"/>
      <c r="CJ104" s="62"/>
      <c r="CK104" s="62"/>
      <c r="CL104" s="62"/>
      <c r="CM104" s="62"/>
      <c r="CN104" s="62"/>
      <c r="CO104" s="62"/>
      <c r="CP104" s="62"/>
      <c r="CQ104" s="62"/>
      <c r="CR104" s="62"/>
      <c r="CS104" s="62"/>
      <c r="CT104" s="62"/>
      <c r="CU104" s="62"/>
      <c r="CV104" s="62"/>
      <c r="CW104" s="62"/>
      <c r="CX104" s="62"/>
      <c r="CY104" s="62"/>
      <c r="CZ104" s="62"/>
      <c r="DA104" s="62"/>
      <c r="DB104" s="62"/>
      <c r="DC104" s="62"/>
      <c r="DD104" s="62"/>
      <c r="DE104" s="62"/>
      <c r="DF104" s="62"/>
      <c r="DG104" s="62"/>
      <c r="DH104" s="62"/>
      <c r="DI104" s="62"/>
      <c r="DJ104" s="62"/>
      <c r="DK104" s="62"/>
      <c r="DL104" s="62"/>
    </row>
    <row r="105" spans="1:116" s="29" customFormat="1" ht="28.8" x14ac:dyDescent="0.3">
      <c r="A105" s="117" t="s">
        <v>698</v>
      </c>
      <c r="B105" s="32" t="s">
        <v>312</v>
      </c>
      <c r="C105" s="32"/>
      <c r="D105" s="32"/>
      <c r="E105" s="32"/>
      <c r="F105" s="32"/>
      <c r="G105" s="36"/>
      <c r="H105" s="40"/>
      <c r="I105" s="40"/>
      <c r="J105" s="40"/>
      <c r="K105" s="32"/>
      <c r="L105" s="32"/>
      <c r="M105" s="53"/>
      <c r="N105" s="32"/>
      <c r="O105" s="118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  <c r="AV105" s="62"/>
      <c r="AW105" s="62"/>
      <c r="AX105" s="62"/>
      <c r="AY105" s="62"/>
      <c r="AZ105" s="62"/>
      <c r="BA105" s="62"/>
      <c r="BB105" s="62"/>
      <c r="BC105" s="62"/>
      <c r="BD105" s="62"/>
      <c r="BE105" s="62"/>
      <c r="BF105" s="62"/>
      <c r="BG105" s="62"/>
      <c r="BH105" s="62"/>
      <c r="BI105" s="62"/>
      <c r="BJ105" s="62"/>
      <c r="BK105" s="62"/>
      <c r="BL105" s="62"/>
      <c r="BM105" s="62"/>
      <c r="BN105" s="62"/>
      <c r="BO105" s="62"/>
      <c r="BP105" s="62"/>
      <c r="BQ105" s="62"/>
      <c r="BR105" s="62"/>
      <c r="BS105" s="62"/>
      <c r="BT105" s="62"/>
      <c r="BU105" s="62"/>
      <c r="BV105" s="62"/>
      <c r="BW105" s="62"/>
      <c r="BX105" s="62"/>
      <c r="BY105" s="62"/>
      <c r="BZ105" s="62"/>
      <c r="CA105" s="62"/>
      <c r="CB105" s="62"/>
      <c r="CC105" s="62"/>
      <c r="CD105" s="62"/>
      <c r="CE105" s="62"/>
      <c r="CF105" s="62"/>
      <c r="CG105" s="62"/>
      <c r="CH105" s="62"/>
      <c r="CI105" s="62"/>
      <c r="CJ105" s="62"/>
      <c r="CK105" s="62"/>
      <c r="CL105" s="62"/>
      <c r="CM105" s="62"/>
      <c r="CN105" s="62"/>
      <c r="CO105" s="62"/>
      <c r="CP105" s="62"/>
      <c r="CQ105" s="62"/>
      <c r="CR105" s="62"/>
      <c r="CS105" s="62"/>
      <c r="CT105" s="62"/>
      <c r="CU105" s="62"/>
      <c r="CV105" s="62"/>
      <c r="CW105" s="62"/>
      <c r="CX105" s="62"/>
      <c r="CY105" s="62"/>
      <c r="CZ105" s="62"/>
      <c r="DA105" s="62"/>
      <c r="DB105" s="62"/>
      <c r="DC105" s="62"/>
      <c r="DD105" s="62"/>
      <c r="DE105" s="62"/>
      <c r="DF105" s="62"/>
      <c r="DG105" s="62"/>
      <c r="DH105" s="62"/>
      <c r="DI105" s="62"/>
      <c r="DJ105" s="62"/>
      <c r="DK105" s="62"/>
      <c r="DL105" s="62"/>
    </row>
    <row r="106" spans="1:116" s="29" customFormat="1" ht="43.2" x14ac:dyDescent="0.3">
      <c r="A106" s="117" t="s">
        <v>699</v>
      </c>
      <c r="B106" s="32" t="s">
        <v>700</v>
      </c>
      <c r="C106" s="32" t="s">
        <v>33</v>
      </c>
      <c r="D106" s="32" t="s">
        <v>298</v>
      </c>
      <c r="E106" s="35" t="s">
        <v>701</v>
      </c>
      <c r="F106" s="32" t="s">
        <v>702</v>
      </c>
      <c r="G106" s="36" t="s">
        <v>596</v>
      </c>
      <c r="H106" s="38" t="s">
        <v>703</v>
      </c>
      <c r="I106" s="40">
        <v>44727</v>
      </c>
      <c r="J106" s="40">
        <f>I106+180</f>
        <v>44907</v>
      </c>
      <c r="K106" s="40"/>
      <c r="L106" s="32" t="s">
        <v>64</v>
      </c>
      <c r="M106" s="92">
        <v>182956.32</v>
      </c>
      <c r="N106" s="95" t="s">
        <v>704</v>
      </c>
      <c r="O106" s="118" t="s">
        <v>705</v>
      </c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  <c r="AV106" s="62"/>
      <c r="AW106" s="62"/>
      <c r="AX106" s="62"/>
      <c r="AY106" s="62"/>
      <c r="AZ106" s="62"/>
      <c r="BA106" s="62"/>
      <c r="BB106" s="62"/>
      <c r="BC106" s="62"/>
      <c r="BD106" s="62"/>
      <c r="BE106" s="62"/>
      <c r="BF106" s="62"/>
      <c r="BG106" s="62"/>
      <c r="BH106" s="62"/>
      <c r="BI106" s="62"/>
      <c r="BJ106" s="62"/>
      <c r="BK106" s="62"/>
      <c r="BL106" s="62"/>
      <c r="BM106" s="62"/>
      <c r="BN106" s="62"/>
      <c r="BO106" s="62"/>
      <c r="BP106" s="62"/>
      <c r="BQ106" s="62"/>
      <c r="BR106" s="62"/>
      <c r="BS106" s="62"/>
      <c r="BT106" s="62"/>
      <c r="BU106" s="62"/>
      <c r="BV106" s="62"/>
      <c r="BW106" s="62"/>
      <c r="BX106" s="62"/>
      <c r="BY106" s="62"/>
      <c r="BZ106" s="62"/>
      <c r="CA106" s="62"/>
      <c r="CB106" s="62"/>
      <c r="CC106" s="62"/>
      <c r="CD106" s="62"/>
      <c r="CE106" s="62"/>
      <c r="CF106" s="62"/>
      <c r="CG106" s="62"/>
      <c r="CH106" s="62"/>
      <c r="CI106" s="62"/>
      <c r="CJ106" s="62"/>
      <c r="CK106" s="62"/>
      <c r="CL106" s="62"/>
      <c r="CM106" s="62"/>
      <c r="CN106" s="62"/>
      <c r="CO106" s="62"/>
      <c r="CP106" s="62"/>
      <c r="CQ106" s="62"/>
      <c r="CR106" s="62"/>
      <c r="CS106" s="62"/>
      <c r="CT106" s="62"/>
      <c r="CU106" s="62"/>
      <c r="CV106" s="62"/>
      <c r="CW106" s="62"/>
      <c r="CX106" s="62"/>
      <c r="CY106" s="62"/>
      <c r="CZ106" s="62"/>
      <c r="DA106" s="62"/>
      <c r="DB106" s="62"/>
      <c r="DC106" s="62"/>
      <c r="DD106" s="62"/>
      <c r="DE106" s="62"/>
      <c r="DF106" s="62"/>
      <c r="DG106" s="62"/>
      <c r="DH106" s="62"/>
      <c r="DI106" s="62"/>
      <c r="DJ106" s="62"/>
      <c r="DK106" s="62"/>
      <c r="DL106" s="62"/>
    </row>
    <row r="107" spans="1:116" s="29" customFormat="1" ht="43.2" x14ac:dyDescent="0.3">
      <c r="A107" s="117" t="s">
        <v>706</v>
      </c>
      <c r="B107" s="32" t="s">
        <v>707</v>
      </c>
      <c r="C107" s="32" t="s">
        <v>33</v>
      </c>
      <c r="D107" s="32" t="s">
        <v>671</v>
      </c>
      <c r="E107" s="35" t="s">
        <v>672</v>
      </c>
      <c r="F107" s="32" t="s">
        <v>708</v>
      </c>
      <c r="G107" s="36" t="s">
        <v>674</v>
      </c>
      <c r="H107" s="38" t="s">
        <v>709</v>
      </c>
      <c r="I107" s="40">
        <v>44726</v>
      </c>
      <c r="J107" s="40">
        <f>I107+180</f>
        <v>44906</v>
      </c>
      <c r="K107" s="40"/>
      <c r="L107" s="32" t="s">
        <v>64</v>
      </c>
      <c r="M107" s="92">
        <v>61467.6</v>
      </c>
      <c r="N107" s="95" t="s">
        <v>578</v>
      </c>
      <c r="O107" s="118" t="s">
        <v>710</v>
      </c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  <c r="DL107" s="62"/>
    </row>
    <row r="108" spans="1:116" s="29" customFormat="1" ht="43.2" x14ac:dyDescent="0.3">
      <c r="A108" s="117" t="s">
        <v>711</v>
      </c>
      <c r="B108" s="32" t="s">
        <v>712</v>
      </c>
      <c r="C108" s="32" t="s">
        <v>33</v>
      </c>
      <c r="D108" s="32" t="s">
        <v>713</v>
      </c>
      <c r="E108" s="35" t="s">
        <v>714</v>
      </c>
      <c r="F108" s="32" t="s">
        <v>715</v>
      </c>
      <c r="G108" s="36" t="s">
        <v>674</v>
      </c>
      <c r="H108" s="38" t="s">
        <v>716</v>
      </c>
      <c r="I108" s="40">
        <v>44741</v>
      </c>
      <c r="J108" s="40">
        <f>I108+180</f>
        <v>44921</v>
      </c>
      <c r="K108" s="40"/>
      <c r="L108" s="32" t="s">
        <v>64</v>
      </c>
      <c r="M108" s="92">
        <v>26339.919999999998</v>
      </c>
      <c r="N108" s="95" t="s">
        <v>578</v>
      </c>
      <c r="O108" s="118" t="s">
        <v>717</v>
      </c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  <c r="AV108" s="62"/>
      <c r="AW108" s="62"/>
      <c r="AX108" s="62"/>
      <c r="AY108" s="62"/>
      <c r="AZ108" s="62"/>
      <c r="BA108" s="62"/>
      <c r="BB108" s="62"/>
      <c r="BC108" s="62"/>
      <c r="BD108" s="62"/>
      <c r="BE108" s="62"/>
      <c r="BF108" s="62"/>
      <c r="BG108" s="62"/>
      <c r="BH108" s="62"/>
      <c r="BI108" s="62"/>
      <c r="BJ108" s="62"/>
      <c r="BK108" s="62"/>
      <c r="BL108" s="62"/>
      <c r="BM108" s="62"/>
      <c r="BN108" s="62"/>
      <c r="BO108" s="62"/>
      <c r="BP108" s="62"/>
      <c r="BQ108" s="62"/>
      <c r="BR108" s="62"/>
      <c r="BS108" s="62"/>
      <c r="BT108" s="62"/>
      <c r="BU108" s="62"/>
      <c r="BV108" s="62"/>
      <c r="BW108" s="62"/>
      <c r="BX108" s="62"/>
      <c r="BY108" s="62"/>
      <c r="BZ108" s="62"/>
      <c r="CA108" s="62"/>
      <c r="CB108" s="62"/>
      <c r="CC108" s="62"/>
      <c r="CD108" s="62"/>
      <c r="CE108" s="62"/>
      <c r="CF108" s="62"/>
      <c r="CG108" s="62"/>
      <c r="CH108" s="62"/>
      <c r="CI108" s="62"/>
      <c r="CJ108" s="62"/>
      <c r="CK108" s="62"/>
      <c r="CL108" s="62"/>
      <c r="CM108" s="62"/>
      <c r="CN108" s="62"/>
      <c r="CO108" s="62"/>
      <c r="CP108" s="62"/>
      <c r="CQ108" s="62"/>
      <c r="CR108" s="62"/>
      <c r="CS108" s="62"/>
      <c r="CT108" s="62"/>
      <c r="CU108" s="62"/>
      <c r="CV108" s="62"/>
      <c r="CW108" s="62"/>
      <c r="CX108" s="62"/>
      <c r="CY108" s="62"/>
      <c r="CZ108" s="62"/>
      <c r="DA108" s="62"/>
      <c r="DB108" s="62"/>
      <c r="DC108" s="62"/>
      <c r="DD108" s="62"/>
      <c r="DE108" s="62"/>
      <c r="DF108" s="62"/>
      <c r="DG108" s="62"/>
      <c r="DH108" s="62"/>
      <c r="DI108" s="62"/>
      <c r="DJ108" s="62"/>
      <c r="DK108" s="62"/>
      <c r="DL108" s="62"/>
    </row>
    <row r="109" spans="1:116" s="29" customFormat="1" ht="57.6" x14ac:dyDescent="0.3">
      <c r="A109" s="117" t="s">
        <v>718</v>
      </c>
      <c r="B109" s="32" t="s">
        <v>719</v>
      </c>
      <c r="C109" s="32" t="s">
        <v>88</v>
      </c>
      <c r="D109" s="32" t="s">
        <v>720</v>
      </c>
      <c r="E109" s="35" t="s">
        <v>701</v>
      </c>
      <c r="F109" s="32" t="s">
        <v>721</v>
      </c>
      <c r="G109" s="36" t="s">
        <v>674</v>
      </c>
      <c r="H109" s="38" t="s">
        <v>722</v>
      </c>
      <c r="I109" s="40">
        <v>44742</v>
      </c>
      <c r="J109" s="40">
        <f>I109+180</f>
        <v>44922</v>
      </c>
      <c r="K109" s="40"/>
      <c r="L109" s="32" t="s">
        <v>64</v>
      </c>
      <c r="M109" s="92">
        <v>1618498.68</v>
      </c>
      <c r="N109" s="95" t="s">
        <v>99</v>
      </c>
      <c r="O109" s="118" t="s">
        <v>723</v>
      </c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  <c r="AV109" s="62"/>
      <c r="AW109" s="62"/>
      <c r="AX109" s="62"/>
      <c r="AY109" s="62"/>
      <c r="AZ109" s="62"/>
      <c r="BA109" s="62"/>
      <c r="BB109" s="62"/>
      <c r="BC109" s="62"/>
      <c r="BD109" s="62"/>
      <c r="BE109" s="62"/>
      <c r="BF109" s="62"/>
      <c r="BG109" s="62"/>
      <c r="BH109" s="62"/>
      <c r="BI109" s="62"/>
      <c r="BJ109" s="62"/>
      <c r="BK109" s="62"/>
      <c r="BL109" s="62"/>
      <c r="BM109" s="62"/>
      <c r="BN109" s="62"/>
      <c r="BO109" s="62"/>
      <c r="BP109" s="62"/>
      <c r="BQ109" s="62"/>
      <c r="BR109" s="62"/>
      <c r="BS109" s="62"/>
      <c r="BT109" s="62"/>
      <c r="BU109" s="62"/>
      <c r="BV109" s="62"/>
      <c r="BW109" s="62"/>
      <c r="BX109" s="62"/>
      <c r="BY109" s="62"/>
      <c r="BZ109" s="62"/>
      <c r="CA109" s="62"/>
      <c r="CB109" s="62"/>
      <c r="CC109" s="62"/>
      <c r="CD109" s="62"/>
      <c r="CE109" s="62"/>
      <c r="CF109" s="62"/>
      <c r="CG109" s="62"/>
      <c r="CH109" s="62"/>
      <c r="CI109" s="62"/>
      <c r="CJ109" s="62"/>
      <c r="CK109" s="62"/>
      <c r="CL109" s="62"/>
      <c r="CM109" s="62"/>
      <c r="CN109" s="62"/>
      <c r="CO109" s="62"/>
      <c r="CP109" s="62"/>
      <c r="CQ109" s="62"/>
      <c r="CR109" s="62"/>
      <c r="CS109" s="62"/>
      <c r="CT109" s="62"/>
      <c r="CU109" s="62"/>
      <c r="CV109" s="62"/>
      <c r="CW109" s="62"/>
      <c r="CX109" s="62"/>
      <c r="CY109" s="62"/>
      <c r="CZ109" s="62"/>
      <c r="DA109" s="62"/>
      <c r="DB109" s="62"/>
      <c r="DC109" s="62"/>
      <c r="DD109" s="62"/>
      <c r="DE109" s="62"/>
      <c r="DF109" s="62"/>
      <c r="DG109" s="62"/>
      <c r="DH109" s="62"/>
      <c r="DI109" s="62"/>
      <c r="DJ109" s="62"/>
      <c r="DK109" s="62"/>
      <c r="DL109" s="62"/>
    </row>
    <row r="110" spans="1:116" s="29" customFormat="1" ht="57.6" x14ac:dyDescent="0.3">
      <c r="A110" s="117" t="s">
        <v>724</v>
      </c>
      <c r="B110" s="32" t="s">
        <v>9</v>
      </c>
      <c r="C110" s="32" t="s">
        <v>285</v>
      </c>
      <c r="D110" s="32" t="s">
        <v>725</v>
      </c>
      <c r="E110" s="35" t="s">
        <v>726</v>
      </c>
      <c r="F110" s="32" t="s">
        <v>727</v>
      </c>
      <c r="G110" s="36" t="s">
        <v>728</v>
      </c>
      <c r="H110" s="38">
        <v>44760</v>
      </c>
      <c r="I110" s="40">
        <v>44761</v>
      </c>
      <c r="J110" s="40">
        <v>45491</v>
      </c>
      <c r="K110" s="40"/>
      <c r="L110" s="32" t="s">
        <v>81</v>
      </c>
      <c r="M110" s="92">
        <v>3167941.44</v>
      </c>
      <c r="N110" s="95" t="s">
        <v>86</v>
      </c>
      <c r="O110" s="118" t="s">
        <v>729</v>
      </c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/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  <c r="DL110" s="62"/>
    </row>
    <row r="111" spans="1:116" s="29" customFormat="1" ht="43.2" x14ac:dyDescent="0.3">
      <c r="A111" s="117" t="s">
        <v>730</v>
      </c>
      <c r="B111" s="32" t="s">
        <v>6</v>
      </c>
      <c r="C111" s="36" t="s">
        <v>88</v>
      </c>
      <c r="D111" s="32" t="s">
        <v>731</v>
      </c>
      <c r="E111" s="36" t="s">
        <v>732</v>
      </c>
      <c r="F111" s="36" t="s">
        <v>733</v>
      </c>
      <c r="G111" s="36" t="s">
        <v>734</v>
      </c>
      <c r="H111" s="38">
        <v>44851</v>
      </c>
      <c r="I111" s="41">
        <v>44852</v>
      </c>
      <c r="J111" s="41">
        <v>45216</v>
      </c>
      <c r="K111" s="36"/>
      <c r="L111" s="36" t="s">
        <v>81</v>
      </c>
      <c r="M111" s="50">
        <v>1094280</v>
      </c>
      <c r="N111" s="55" t="s">
        <v>735</v>
      </c>
      <c r="O111" s="118" t="s">
        <v>736</v>
      </c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  <c r="AV111" s="62"/>
      <c r="AW111" s="62"/>
      <c r="AX111" s="62"/>
      <c r="AY111" s="62"/>
      <c r="AZ111" s="62"/>
      <c r="BA111" s="62"/>
      <c r="BB111" s="62"/>
      <c r="BC111" s="62"/>
      <c r="BD111" s="62"/>
      <c r="BE111" s="62"/>
      <c r="BF111" s="62"/>
      <c r="BG111" s="62"/>
      <c r="BH111" s="62"/>
      <c r="BI111" s="62"/>
      <c r="BJ111" s="62"/>
      <c r="BK111" s="62"/>
      <c r="BL111" s="62"/>
      <c r="BM111" s="62"/>
      <c r="BN111" s="62"/>
      <c r="BO111" s="62"/>
      <c r="BP111" s="62"/>
      <c r="BQ111" s="62"/>
      <c r="BR111" s="62"/>
      <c r="BS111" s="62"/>
      <c r="BT111" s="62"/>
      <c r="BU111" s="62"/>
      <c r="BV111" s="62"/>
      <c r="BW111" s="62"/>
      <c r="BX111" s="62"/>
      <c r="BY111" s="62"/>
      <c r="BZ111" s="62"/>
      <c r="CA111" s="62"/>
      <c r="CB111" s="62"/>
      <c r="CC111" s="62"/>
      <c r="CD111" s="62"/>
      <c r="CE111" s="62"/>
      <c r="CF111" s="62"/>
      <c r="CG111" s="62"/>
      <c r="CH111" s="62"/>
      <c r="CI111" s="62"/>
      <c r="CJ111" s="62"/>
      <c r="CK111" s="62"/>
      <c r="CL111" s="62"/>
      <c r="CM111" s="62"/>
      <c r="CN111" s="62"/>
      <c r="CO111" s="62"/>
      <c r="CP111" s="62"/>
      <c r="CQ111" s="62"/>
      <c r="CR111" s="62"/>
      <c r="CS111" s="62"/>
      <c r="CT111" s="62"/>
      <c r="CU111" s="62"/>
      <c r="CV111" s="62"/>
      <c r="CW111" s="62"/>
      <c r="CX111" s="62"/>
      <c r="CY111" s="62"/>
      <c r="CZ111" s="62"/>
      <c r="DA111" s="62"/>
      <c r="DB111" s="62"/>
      <c r="DC111" s="62"/>
      <c r="DD111" s="62"/>
      <c r="DE111" s="62"/>
      <c r="DF111" s="62"/>
      <c r="DG111" s="62"/>
      <c r="DH111" s="62"/>
      <c r="DI111" s="62"/>
      <c r="DJ111" s="62"/>
      <c r="DK111" s="62"/>
      <c r="DL111" s="62"/>
    </row>
    <row r="112" spans="1:116" s="29" customFormat="1" ht="115.2" x14ac:dyDescent="0.3">
      <c r="A112" s="117" t="s">
        <v>737</v>
      </c>
      <c r="B112" s="32" t="s">
        <v>738</v>
      </c>
      <c r="C112" s="32" t="s">
        <v>88</v>
      </c>
      <c r="D112" s="32" t="s">
        <v>739</v>
      </c>
      <c r="E112" s="35" t="s">
        <v>740</v>
      </c>
      <c r="F112" s="32" t="s">
        <v>741</v>
      </c>
      <c r="G112" s="36" t="s">
        <v>537</v>
      </c>
      <c r="H112" s="38" t="s">
        <v>742</v>
      </c>
      <c r="I112" s="41" t="s">
        <v>743</v>
      </c>
      <c r="J112" s="41">
        <v>45161</v>
      </c>
      <c r="K112" s="36"/>
      <c r="L112" s="36" t="s">
        <v>81</v>
      </c>
      <c r="M112" s="50">
        <v>22980</v>
      </c>
      <c r="N112" s="55" t="s">
        <v>735</v>
      </c>
      <c r="O112" s="118" t="s">
        <v>744</v>
      </c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  <c r="AV112" s="62"/>
      <c r="AW112" s="62"/>
      <c r="AX112" s="62"/>
      <c r="AY112" s="62"/>
      <c r="AZ112" s="62"/>
      <c r="BA112" s="62"/>
      <c r="BB112" s="62"/>
      <c r="BC112" s="62"/>
      <c r="BD112" s="62"/>
      <c r="BE112" s="62"/>
      <c r="BF112" s="62"/>
      <c r="BG112" s="62"/>
      <c r="BH112" s="62"/>
      <c r="BI112" s="62"/>
      <c r="BJ112" s="62"/>
      <c r="BK112" s="62"/>
      <c r="BL112" s="62"/>
      <c r="BM112" s="62"/>
      <c r="BN112" s="62"/>
      <c r="BO112" s="62"/>
      <c r="BP112" s="62"/>
      <c r="BQ112" s="62"/>
      <c r="BR112" s="62"/>
      <c r="BS112" s="62"/>
      <c r="BT112" s="62"/>
      <c r="BU112" s="62"/>
      <c r="BV112" s="62"/>
      <c r="BW112" s="62"/>
      <c r="BX112" s="62"/>
      <c r="BY112" s="62"/>
      <c r="BZ112" s="62"/>
      <c r="CA112" s="62"/>
      <c r="CB112" s="62"/>
      <c r="CC112" s="62"/>
      <c r="CD112" s="62"/>
      <c r="CE112" s="62"/>
      <c r="CF112" s="62"/>
      <c r="CG112" s="62"/>
      <c r="CH112" s="62"/>
      <c r="CI112" s="62"/>
      <c r="CJ112" s="62"/>
      <c r="CK112" s="62"/>
      <c r="CL112" s="62"/>
      <c r="CM112" s="62"/>
      <c r="CN112" s="62"/>
      <c r="CO112" s="62"/>
      <c r="CP112" s="62"/>
      <c r="CQ112" s="62"/>
      <c r="CR112" s="62"/>
      <c r="CS112" s="62"/>
      <c r="CT112" s="62"/>
      <c r="CU112" s="62"/>
      <c r="CV112" s="62"/>
      <c r="CW112" s="62"/>
      <c r="CX112" s="62"/>
      <c r="CY112" s="62"/>
      <c r="CZ112" s="62"/>
      <c r="DA112" s="62"/>
      <c r="DB112" s="62"/>
      <c r="DC112" s="62"/>
      <c r="DD112" s="62"/>
      <c r="DE112" s="62"/>
      <c r="DF112" s="62"/>
      <c r="DG112" s="62"/>
      <c r="DH112" s="62"/>
      <c r="DI112" s="62"/>
      <c r="DJ112" s="62"/>
      <c r="DK112" s="62"/>
      <c r="DL112" s="62"/>
    </row>
    <row r="113" spans="1:116" s="29" customFormat="1" ht="86.4" x14ac:dyDescent="0.3">
      <c r="A113" s="117" t="s">
        <v>745</v>
      </c>
      <c r="B113" s="32" t="s">
        <v>1</v>
      </c>
      <c r="C113" s="32" t="s">
        <v>285</v>
      </c>
      <c r="D113" s="32" t="s">
        <v>315</v>
      </c>
      <c r="E113" s="35" t="s">
        <v>316</v>
      </c>
      <c r="F113" s="32" t="s">
        <v>746</v>
      </c>
      <c r="G113" s="36" t="s">
        <v>747</v>
      </c>
      <c r="H113" s="38">
        <v>44770</v>
      </c>
      <c r="I113" s="40">
        <v>44771</v>
      </c>
      <c r="J113" s="40">
        <v>45135</v>
      </c>
      <c r="K113" s="40"/>
      <c r="L113" s="32" t="s">
        <v>81</v>
      </c>
      <c r="M113" s="92">
        <v>1483761.12</v>
      </c>
      <c r="N113" s="95" t="s">
        <v>748</v>
      </c>
      <c r="O113" s="118" t="s">
        <v>749</v>
      </c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2"/>
      <c r="BJ113" s="62"/>
      <c r="BK113" s="62"/>
      <c r="BL113" s="62"/>
      <c r="BM113" s="62"/>
      <c r="BN113" s="62"/>
      <c r="BO113" s="62"/>
      <c r="BP113" s="62"/>
      <c r="BQ113" s="62"/>
      <c r="BR113" s="62"/>
      <c r="BS113" s="62"/>
      <c r="BT113" s="62"/>
      <c r="BU113" s="62"/>
      <c r="BV113" s="62"/>
      <c r="BW113" s="62"/>
      <c r="BX113" s="62"/>
      <c r="BY113" s="62"/>
      <c r="BZ113" s="62"/>
      <c r="CA113" s="62"/>
      <c r="CB113" s="62"/>
      <c r="CC113" s="62"/>
      <c r="CD113" s="62"/>
      <c r="CE113" s="62"/>
      <c r="CF113" s="62"/>
      <c r="CG113" s="62"/>
      <c r="CH113" s="62"/>
      <c r="CI113" s="62"/>
      <c r="CJ113" s="62"/>
      <c r="CK113" s="62"/>
      <c r="CL113" s="62"/>
      <c r="CM113" s="62"/>
      <c r="CN113" s="62"/>
      <c r="CO113" s="62"/>
      <c r="CP113" s="62"/>
      <c r="CQ113" s="62"/>
      <c r="CR113" s="62"/>
      <c r="CS113" s="62"/>
      <c r="CT113" s="62"/>
      <c r="CU113" s="62"/>
      <c r="CV113" s="62"/>
      <c r="CW113" s="62"/>
      <c r="CX113" s="62"/>
      <c r="CY113" s="62"/>
      <c r="CZ113" s="62"/>
      <c r="DA113" s="62"/>
      <c r="DB113" s="62"/>
      <c r="DC113" s="62"/>
      <c r="DD113" s="62"/>
      <c r="DE113" s="62"/>
      <c r="DF113" s="62"/>
      <c r="DG113" s="62"/>
      <c r="DH113" s="62"/>
      <c r="DI113" s="62"/>
      <c r="DJ113" s="62"/>
      <c r="DK113" s="62"/>
      <c r="DL113" s="62"/>
    </row>
    <row r="114" spans="1:116" s="29" customFormat="1" ht="43.2" x14ac:dyDescent="0.3">
      <c r="A114" s="117" t="s">
        <v>750</v>
      </c>
      <c r="B114" s="32" t="s">
        <v>751</v>
      </c>
      <c r="C114" s="32" t="s">
        <v>33</v>
      </c>
      <c r="D114" s="32" t="s">
        <v>752</v>
      </c>
      <c r="E114" s="35" t="s">
        <v>753</v>
      </c>
      <c r="F114" s="32" t="s">
        <v>754</v>
      </c>
      <c r="G114" s="36" t="s">
        <v>755</v>
      </c>
      <c r="H114" s="38">
        <v>44778</v>
      </c>
      <c r="I114" s="40">
        <v>44779</v>
      </c>
      <c r="J114" s="40">
        <v>45141</v>
      </c>
      <c r="K114" s="40"/>
      <c r="L114" s="32" t="s">
        <v>81</v>
      </c>
      <c r="M114" s="92">
        <v>3000</v>
      </c>
      <c r="N114" s="95" t="s">
        <v>578</v>
      </c>
      <c r="O114" s="118" t="s">
        <v>756</v>
      </c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  <c r="AV114" s="62"/>
      <c r="AW114" s="62"/>
      <c r="AX114" s="62"/>
      <c r="AY114" s="62"/>
      <c r="AZ114" s="62"/>
      <c r="BA114" s="62"/>
      <c r="BB114" s="62"/>
      <c r="BC114" s="62"/>
      <c r="BD114" s="62"/>
      <c r="BE114" s="62"/>
      <c r="BF114" s="62"/>
      <c r="BG114" s="62"/>
      <c r="BH114" s="62"/>
      <c r="BI114" s="62"/>
      <c r="BJ114" s="62"/>
      <c r="BK114" s="62"/>
      <c r="BL114" s="62"/>
      <c r="BM114" s="62"/>
      <c r="BN114" s="62"/>
      <c r="BO114" s="62"/>
      <c r="BP114" s="62"/>
      <c r="BQ114" s="62"/>
      <c r="BR114" s="62"/>
      <c r="BS114" s="62"/>
      <c r="BT114" s="62"/>
      <c r="BU114" s="62"/>
      <c r="BV114" s="62"/>
      <c r="BW114" s="62"/>
      <c r="BX114" s="62"/>
      <c r="BY114" s="62"/>
      <c r="BZ114" s="62"/>
      <c r="CA114" s="62"/>
      <c r="CB114" s="62"/>
      <c r="CC114" s="62"/>
      <c r="CD114" s="62"/>
      <c r="CE114" s="62"/>
      <c r="CF114" s="62"/>
      <c r="CG114" s="62"/>
      <c r="CH114" s="62"/>
      <c r="CI114" s="62"/>
      <c r="CJ114" s="62"/>
      <c r="CK114" s="62"/>
      <c r="CL114" s="62"/>
      <c r="CM114" s="62"/>
      <c r="CN114" s="62"/>
      <c r="CO114" s="62"/>
      <c r="CP114" s="62"/>
      <c r="CQ114" s="62"/>
      <c r="CR114" s="62"/>
      <c r="CS114" s="62"/>
      <c r="CT114" s="62"/>
      <c r="CU114" s="62"/>
      <c r="CV114" s="62"/>
      <c r="CW114" s="62"/>
      <c r="CX114" s="62"/>
      <c r="CY114" s="62"/>
      <c r="CZ114" s="62"/>
      <c r="DA114" s="62"/>
      <c r="DB114" s="62"/>
      <c r="DC114" s="62"/>
      <c r="DD114" s="62"/>
      <c r="DE114" s="62"/>
      <c r="DF114" s="62"/>
      <c r="DG114" s="62"/>
      <c r="DH114" s="62"/>
      <c r="DI114" s="62"/>
      <c r="DJ114" s="62"/>
      <c r="DK114" s="62"/>
      <c r="DL114" s="62"/>
    </row>
    <row r="115" spans="1:116" s="29" customFormat="1" ht="57.6" x14ac:dyDescent="0.3">
      <c r="A115" s="117" t="s">
        <v>757</v>
      </c>
      <c r="B115" s="32" t="s">
        <v>758</v>
      </c>
      <c r="C115" s="32" t="s">
        <v>33</v>
      </c>
      <c r="D115" s="32" t="s">
        <v>759</v>
      </c>
      <c r="E115" s="35" t="s">
        <v>760</v>
      </c>
      <c r="F115" s="32" t="s">
        <v>761</v>
      </c>
      <c r="G115" s="36" t="s">
        <v>674</v>
      </c>
      <c r="H115" s="38" t="s">
        <v>762</v>
      </c>
      <c r="I115" s="40">
        <v>44768</v>
      </c>
      <c r="J115" s="40">
        <v>44918</v>
      </c>
      <c r="K115" s="32"/>
      <c r="L115" s="32" t="s">
        <v>64</v>
      </c>
      <c r="M115" s="58">
        <v>7194</v>
      </c>
      <c r="N115" s="95" t="s">
        <v>763</v>
      </c>
      <c r="O115" s="118" t="s">
        <v>764</v>
      </c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  <c r="AV115" s="62"/>
      <c r="AW115" s="62"/>
      <c r="AX115" s="62"/>
      <c r="AY115" s="62"/>
      <c r="AZ115" s="62"/>
      <c r="BA115" s="62"/>
      <c r="BB115" s="62"/>
      <c r="BC115" s="62"/>
      <c r="BD115" s="62"/>
      <c r="BE115" s="62"/>
      <c r="BF115" s="62"/>
      <c r="BG115" s="62"/>
      <c r="BH115" s="62"/>
      <c r="BI115" s="62"/>
      <c r="BJ115" s="62"/>
      <c r="BK115" s="62"/>
      <c r="BL115" s="62"/>
      <c r="BM115" s="62"/>
      <c r="BN115" s="62"/>
      <c r="BO115" s="62"/>
      <c r="BP115" s="62"/>
      <c r="BQ115" s="62"/>
      <c r="BR115" s="62"/>
      <c r="BS115" s="62"/>
      <c r="BT115" s="62"/>
      <c r="BU115" s="62"/>
      <c r="BV115" s="62"/>
      <c r="BW115" s="62"/>
      <c r="BX115" s="62"/>
      <c r="BY115" s="62"/>
      <c r="BZ115" s="62"/>
      <c r="CA115" s="62"/>
      <c r="CB115" s="62"/>
      <c r="CC115" s="62"/>
      <c r="CD115" s="62"/>
      <c r="CE115" s="62"/>
      <c r="CF115" s="62"/>
      <c r="CG115" s="62"/>
      <c r="CH115" s="62"/>
      <c r="CI115" s="62"/>
      <c r="CJ115" s="62"/>
      <c r="CK115" s="62"/>
      <c r="CL115" s="62"/>
      <c r="CM115" s="62"/>
      <c r="CN115" s="62"/>
      <c r="CO115" s="62"/>
      <c r="CP115" s="62"/>
      <c r="CQ115" s="62"/>
      <c r="CR115" s="62"/>
      <c r="CS115" s="62"/>
      <c r="CT115" s="62"/>
      <c r="CU115" s="62"/>
      <c r="CV115" s="62"/>
      <c r="CW115" s="62"/>
      <c r="CX115" s="62"/>
      <c r="CY115" s="62"/>
      <c r="CZ115" s="62"/>
      <c r="DA115" s="62"/>
      <c r="DB115" s="62"/>
      <c r="DC115" s="62"/>
      <c r="DD115" s="62"/>
      <c r="DE115" s="62"/>
      <c r="DF115" s="62"/>
      <c r="DG115" s="62"/>
      <c r="DH115" s="62"/>
      <c r="DI115" s="62"/>
      <c r="DJ115" s="62"/>
      <c r="DK115" s="62"/>
      <c r="DL115" s="62"/>
    </row>
    <row r="116" spans="1:116" s="29" customFormat="1" ht="43.2" x14ac:dyDescent="0.3">
      <c r="A116" s="117" t="s">
        <v>765</v>
      </c>
      <c r="B116" s="32" t="s">
        <v>10</v>
      </c>
      <c r="C116" s="32" t="s">
        <v>88</v>
      </c>
      <c r="D116" s="32" t="s">
        <v>259</v>
      </c>
      <c r="E116" s="35" t="s">
        <v>260</v>
      </c>
      <c r="F116" s="32" t="s">
        <v>766</v>
      </c>
      <c r="G116" s="36" t="s">
        <v>767</v>
      </c>
      <c r="H116" s="38">
        <v>44778</v>
      </c>
      <c r="I116" s="40">
        <v>44779</v>
      </c>
      <c r="J116" s="40">
        <v>45143</v>
      </c>
      <c r="K116" s="40"/>
      <c r="L116" s="32" t="s">
        <v>81</v>
      </c>
      <c r="M116" s="92">
        <v>121200</v>
      </c>
      <c r="N116" s="95" t="s">
        <v>768</v>
      </c>
      <c r="O116" s="118" t="s">
        <v>769</v>
      </c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</row>
    <row r="117" spans="1:116" s="29" customFormat="1" ht="57.6" x14ac:dyDescent="0.3">
      <c r="A117" s="117" t="s">
        <v>770</v>
      </c>
      <c r="B117" s="32" t="s">
        <v>771</v>
      </c>
      <c r="C117" s="32" t="s">
        <v>33</v>
      </c>
      <c r="D117" s="32" t="s">
        <v>772</v>
      </c>
      <c r="E117" s="35" t="s">
        <v>773</v>
      </c>
      <c r="F117" s="32" t="s">
        <v>774</v>
      </c>
      <c r="G117" s="36" t="s">
        <v>674</v>
      </c>
      <c r="H117" s="38" t="s">
        <v>775</v>
      </c>
      <c r="I117" s="40">
        <v>44786</v>
      </c>
      <c r="J117" s="40">
        <v>44969</v>
      </c>
      <c r="K117" s="40"/>
      <c r="L117" s="32" t="s">
        <v>64</v>
      </c>
      <c r="M117" s="92">
        <v>6780</v>
      </c>
      <c r="N117" s="32" t="s">
        <v>776</v>
      </c>
      <c r="O117" s="118" t="s">
        <v>777</v>
      </c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  <c r="AV117" s="62"/>
      <c r="AW117" s="62"/>
      <c r="AX117" s="62"/>
      <c r="AY117" s="62"/>
      <c r="AZ117" s="62"/>
      <c r="BA117" s="62"/>
      <c r="BB117" s="62"/>
      <c r="BC117" s="62"/>
      <c r="BD117" s="62"/>
      <c r="BE117" s="62"/>
      <c r="BF117" s="62"/>
      <c r="BG117" s="62"/>
      <c r="BH117" s="62"/>
      <c r="BI117" s="62"/>
      <c r="BJ117" s="62"/>
      <c r="BK117" s="62"/>
      <c r="BL117" s="62"/>
      <c r="BM117" s="62"/>
      <c r="BN117" s="62"/>
      <c r="BO117" s="62"/>
      <c r="BP117" s="62"/>
      <c r="BQ117" s="62"/>
      <c r="BR117" s="62"/>
      <c r="BS117" s="62"/>
      <c r="BT117" s="62"/>
      <c r="BU117" s="62"/>
      <c r="BV117" s="62"/>
      <c r="BW117" s="62"/>
      <c r="BX117" s="62"/>
      <c r="BY117" s="62"/>
      <c r="BZ117" s="62"/>
      <c r="CA117" s="62"/>
      <c r="CB117" s="62"/>
      <c r="CC117" s="62"/>
      <c r="CD117" s="62"/>
      <c r="CE117" s="62"/>
      <c r="CF117" s="62"/>
      <c r="CG117" s="62"/>
      <c r="CH117" s="62"/>
      <c r="CI117" s="62"/>
      <c r="CJ117" s="62"/>
      <c r="CK117" s="62"/>
      <c r="CL117" s="62"/>
      <c r="CM117" s="62"/>
      <c r="CN117" s="62"/>
      <c r="CO117" s="62"/>
      <c r="CP117" s="62"/>
      <c r="CQ117" s="62"/>
      <c r="CR117" s="62"/>
      <c r="CS117" s="62"/>
      <c r="CT117" s="62"/>
      <c r="CU117" s="62"/>
      <c r="CV117" s="62"/>
      <c r="CW117" s="62"/>
      <c r="CX117" s="62"/>
      <c r="CY117" s="62"/>
      <c r="CZ117" s="62"/>
      <c r="DA117" s="62"/>
      <c r="DB117" s="62"/>
      <c r="DC117" s="62"/>
      <c r="DD117" s="62"/>
      <c r="DE117" s="62"/>
      <c r="DF117" s="62"/>
      <c r="DG117" s="62"/>
      <c r="DH117" s="62"/>
      <c r="DI117" s="62"/>
      <c r="DJ117" s="62"/>
      <c r="DK117" s="62"/>
      <c r="DL117" s="62"/>
    </row>
    <row r="118" spans="1:116" s="29" customFormat="1" ht="28.8" x14ac:dyDescent="0.3">
      <c r="A118" s="117" t="s">
        <v>778</v>
      </c>
      <c r="B118" s="32" t="s">
        <v>312</v>
      </c>
      <c r="C118" s="32"/>
      <c r="D118" s="32"/>
      <c r="E118" s="32"/>
      <c r="F118" s="32"/>
      <c r="G118" s="36"/>
      <c r="H118" s="38"/>
      <c r="I118" s="40"/>
      <c r="J118" s="40"/>
      <c r="K118" s="32"/>
      <c r="L118" s="32"/>
      <c r="M118" s="53"/>
      <c r="N118" s="32"/>
      <c r="O118" s="118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2"/>
      <c r="BJ118" s="62"/>
      <c r="BK118" s="62"/>
      <c r="BL118" s="62"/>
      <c r="BM118" s="62"/>
      <c r="BN118" s="62"/>
      <c r="BO118" s="62"/>
      <c r="BP118" s="62"/>
      <c r="BQ118" s="62"/>
      <c r="BR118" s="62"/>
      <c r="BS118" s="62"/>
      <c r="BT118" s="62"/>
      <c r="BU118" s="62"/>
      <c r="BV118" s="62"/>
      <c r="BW118" s="62"/>
      <c r="BX118" s="62"/>
      <c r="BY118" s="62"/>
      <c r="BZ118" s="62"/>
      <c r="CA118" s="62"/>
      <c r="CB118" s="62"/>
      <c r="CC118" s="62"/>
      <c r="CD118" s="62"/>
      <c r="CE118" s="62"/>
      <c r="CF118" s="62"/>
      <c r="CG118" s="62"/>
      <c r="CH118" s="62"/>
      <c r="CI118" s="62"/>
      <c r="CJ118" s="62"/>
      <c r="CK118" s="62"/>
      <c r="CL118" s="62"/>
      <c r="CM118" s="62"/>
      <c r="CN118" s="62"/>
      <c r="CO118" s="62"/>
      <c r="CP118" s="62"/>
      <c r="CQ118" s="62"/>
      <c r="CR118" s="62"/>
      <c r="CS118" s="62"/>
      <c r="CT118" s="62"/>
      <c r="CU118" s="62"/>
      <c r="CV118" s="62"/>
      <c r="CW118" s="62"/>
      <c r="CX118" s="62"/>
      <c r="CY118" s="62"/>
      <c r="CZ118" s="62"/>
      <c r="DA118" s="62"/>
      <c r="DB118" s="62"/>
      <c r="DC118" s="62"/>
      <c r="DD118" s="62"/>
      <c r="DE118" s="62"/>
      <c r="DF118" s="62"/>
      <c r="DG118" s="62"/>
      <c r="DH118" s="62"/>
      <c r="DI118" s="62"/>
      <c r="DJ118" s="62"/>
      <c r="DK118" s="62"/>
      <c r="DL118" s="62"/>
    </row>
    <row r="119" spans="1:116" s="29" customFormat="1" ht="43.2" x14ac:dyDescent="0.3">
      <c r="A119" s="117" t="s">
        <v>779</v>
      </c>
      <c r="B119" s="32" t="s">
        <v>3</v>
      </c>
      <c r="C119" s="32" t="s">
        <v>88</v>
      </c>
      <c r="D119" s="32" t="s">
        <v>780</v>
      </c>
      <c r="E119" s="35" t="s">
        <v>781</v>
      </c>
      <c r="F119" s="32" t="s">
        <v>782</v>
      </c>
      <c r="G119" s="36" t="s">
        <v>783</v>
      </c>
      <c r="H119" s="38">
        <v>44785</v>
      </c>
      <c r="I119" s="40">
        <v>44786</v>
      </c>
      <c r="J119" s="40">
        <v>45150</v>
      </c>
      <c r="K119" s="40"/>
      <c r="L119" s="32" t="s">
        <v>81</v>
      </c>
      <c r="M119" s="92">
        <v>51850.02</v>
      </c>
      <c r="N119" s="32" t="s">
        <v>735</v>
      </c>
      <c r="O119" s="118" t="s">
        <v>784</v>
      </c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62"/>
      <c r="AZ119" s="62"/>
      <c r="BA119" s="62"/>
      <c r="BB119" s="62"/>
      <c r="BC119" s="62"/>
      <c r="BD119" s="62"/>
      <c r="BE119" s="62"/>
      <c r="BF119" s="62"/>
      <c r="BG119" s="62"/>
      <c r="BH119" s="62"/>
      <c r="BI119" s="62"/>
      <c r="BJ119" s="62"/>
      <c r="BK119" s="62"/>
      <c r="BL119" s="62"/>
      <c r="BM119" s="62"/>
      <c r="BN119" s="62"/>
      <c r="BO119" s="62"/>
      <c r="BP119" s="62"/>
      <c r="BQ119" s="62"/>
      <c r="BR119" s="62"/>
      <c r="BS119" s="62"/>
      <c r="BT119" s="62"/>
      <c r="BU119" s="62"/>
      <c r="BV119" s="62"/>
      <c r="BW119" s="62"/>
      <c r="BX119" s="62"/>
      <c r="BY119" s="62"/>
      <c r="BZ119" s="62"/>
      <c r="CA119" s="62"/>
      <c r="CB119" s="62"/>
      <c r="CC119" s="62"/>
      <c r="CD119" s="62"/>
      <c r="CE119" s="62"/>
      <c r="CF119" s="62"/>
      <c r="CG119" s="62"/>
      <c r="CH119" s="62"/>
      <c r="CI119" s="62"/>
      <c r="CJ119" s="62"/>
      <c r="CK119" s="62"/>
      <c r="CL119" s="62"/>
      <c r="CM119" s="62"/>
      <c r="CN119" s="62"/>
      <c r="CO119" s="62"/>
      <c r="CP119" s="62"/>
      <c r="CQ119" s="62"/>
      <c r="CR119" s="62"/>
      <c r="CS119" s="62"/>
      <c r="CT119" s="62"/>
      <c r="CU119" s="62"/>
      <c r="CV119" s="62"/>
      <c r="CW119" s="62"/>
      <c r="CX119" s="62"/>
      <c r="CY119" s="62"/>
      <c r="CZ119" s="62"/>
      <c r="DA119" s="62"/>
      <c r="DB119" s="62"/>
      <c r="DC119" s="62"/>
      <c r="DD119" s="62"/>
      <c r="DE119" s="62"/>
      <c r="DF119" s="62"/>
      <c r="DG119" s="62"/>
      <c r="DH119" s="62"/>
      <c r="DI119" s="62"/>
      <c r="DJ119" s="62"/>
      <c r="DK119" s="62"/>
      <c r="DL119" s="62"/>
    </row>
    <row r="120" spans="1:116" s="29" customFormat="1" ht="43.2" x14ac:dyDescent="0.3">
      <c r="A120" s="117" t="s">
        <v>785</v>
      </c>
      <c r="B120" s="32" t="s">
        <v>786</v>
      </c>
      <c r="C120" s="32" t="s">
        <v>33</v>
      </c>
      <c r="D120" s="32" t="s">
        <v>787</v>
      </c>
      <c r="E120" s="35" t="s">
        <v>788</v>
      </c>
      <c r="F120" s="32" t="s">
        <v>789</v>
      </c>
      <c r="G120" s="36" t="s">
        <v>674</v>
      </c>
      <c r="H120" s="38" t="s">
        <v>775</v>
      </c>
      <c r="I120" s="40">
        <v>44844</v>
      </c>
      <c r="J120" s="40">
        <f>Tabela1[[#This Row],[DATA DO INÍCIO DA VIGÊNCIA]]+180-1</f>
        <v>45023</v>
      </c>
      <c r="K120" s="40"/>
      <c r="L120" s="32" t="s">
        <v>64</v>
      </c>
      <c r="M120" s="92">
        <v>16939.98</v>
      </c>
      <c r="N120" s="32" t="s">
        <v>776</v>
      </c>
      <c r="O120" s="118" t="s">
        <v>790</v>
      </c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  <c r="AV120" s="62"/>
      <c r="AW120" s="62"/>
      <c r="AX120" s="62"/>
      <c r="AY120" s="62"/>
      <c r="AZ120" s="62"/>
      <c r="BA120" s="62"/>
      <c r="BB120" s="62"/>
      <c r="BC120" s="62"/>
      <c r="BD120" s="62"/>
      <c r="BE120" s="62"/>
      <c r="BF120" s="62"/>
      <c r="BG120" s="62"/>
      <c r="BH120" s="62"/>
      <c r="BI120" s="62"/>
      <c r="BJ120" s="62"/>
      <c r="BK120" s="62"/>
      <c r="BL120" s="62"/>
      <c r="BM120" s="62"/>
      <c r="BN120" s="62"/>
      <c r="BO120" s="62"/>
      <c r="BP120" s="62"/>
      <c r="BQ120" s="62"/>
      <c r="BR120" s="62"/>
      <c r="BS120" s="62"/>
      <c r="BT120" s="62"/>
      <c r="BU120" s="62"/>
      <c r="BV120" s="62"/>
      <c r="BW120" s="62"/>
      <c r="BX120" s="62"/>
      <c r="BY120" s="62"/>
      <c r="BZ120" s="62"/>
      <c r="CA120" s="62"/>
      <c r="CB120" s="62"/>
      <c r="CC120" s="62"/>
      <c r="CD120" s="62"/>
      <c r="CE120" s="62"/>
      <c r="CF120" s="62"/>
      <c r="CG120" s="62"/>
      <c r="CH120" s="62"/>
      <c r="CI120" s="62"/>
      <c r="CJ120" s="62"/>
      <c r="CK120" s="62"/>
      <c r="CL120" s="62"/>
      <c r="CM120" s="62"/>
      <c r="CN120" s="62"/>
      <c r="CO120" s="62"/>
      <c r="CP120" s="62"/>
      <c r="CQ120" s="62"/>
      <c r="CR120" s="62"/>
      <c r="CS120" s="62"/>
      <c r="CT120" s="62"/>
      <c r="CU120" s="62"/>
      <c r="CV120" s="62"/>
      <c r="CW120" s="62"/>
      <c r="CX120" s="62"/>
      <c r="CY120" s="62"/>
      <c r="CZ120" s="62"/>
      <c r="DA120" s="62"/>
      <c r="DB120" s="62"/>
      <c r="DC120" s="62"/>
      <c r="DD120" s="62"/>
      <c r="DE120" s="62"/>
      <c r="DF120" s="62"/>
      <c r="DG120" s="62"/>
      <c r="DH120" s="62"/>
      <c r="DI120" s="62"/>
      <c r="DJ120" s="62"/>
      <c r="DK120" s="62"/>
      <c r="DL120" s="62"/>
    </row>
    <row r="121" spans="1:116" s="29" customFormat="1" ht="43.2" x14ac:dyDescent="0.3">
      <c r="A121" s="117" t="s">
        <v>791</v>
      </c>
      <c r="B121" s="32" t="s">
        <v>8</v>
      </c>
      <c r="C121" s="32" t="s">
        <v>33</v>
      </c>
      <c r="D121" s="32" t="s">
        <v>792</v>
      </c>
      <c r="E121" s="35" t="s">
        <v>390</v>
      </c>
      <c r="F121" s="32" t="s">
        <v>793</v>
      </c>
      <c r="G121" s="36" t="s">
        <v>794</v>
      </c>
      <c r="H121" s="38">
        <v>44799</v>
      </c>
      <c r="I121" s="40">
        <v>44800</v>
      </c>
      <c r="J121" s="40">
        <v>45164</v>
      </c>
      <c r="K121" s="40"/>
      <c r="L121" s="32" t="s">
        <v>81</v>
      </c>
      <c r="M121" s="92">
        <v>382190</v>
      </c>
      <c r="N121" s="32" t="s">
        <v>795</v>
      </c>
      <c r="O121" s="118" t="s">
        <v>796</v>
      </c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  <c r="AV121" s="62"/>
      <c r="AW121" s="62"/>
      <c r="AX121" s="62"/>
      <c r="AY121" s="62"/>
      <c r="AZ121" s="62"/>
      <c r="BA121" s="62"/>
      <c r="BB121" s="62"/>
      <c r="BC121" s="62"/>
      <c r="BD121" s="62"/>
      <c r="BE121" s="62"/>
      <c r="BF121" s="62"/>
      <c r="BG121" s="62"/>
      <c r="BH121" s="62"/>
      <c r="BI121" s="62"/>
      <c r="BJ121" s="62"/>
      <c r="BK121" s="62"/>
      <c r="BL121" s="62"/>
      <c r="BM121" s="62"/>
      <c r="BN121" s="62"/>
      <c r="BO121" s="62"/>
      <c r="BP121" s="62"/>
      <c r="BQ121" s="62"/>
      <c r="BR121" s="62"/>
      <c r="BS121" s="62"/>
      <c r="BT121" s="62"/>
      <c r="BU121" s="62"/>
      <c r="BV121" s="62"/>
      <c r="BW121" s="62"/>
      <c r="BX121" s="62"/>
      <c r="BY121" s="62"/>
      <c r="BZ121" s="62"/>
      <c r="CA121" s="62"/>
      <c r="CB121" s="62"/>
      <c r="CC121" s="62"/>
      <c r="CD121" s="62"/>
      <c r="CE121" s="62"/>
      <c r="CF121" s="62"/>
      <c r="CG121" s="62"/>
      <c r="CH121" s="62"/>
      <c r="CI121" s="62"/>
      <c r="CJ121" s="62"/>
      <c r="CK121" s="62"/>
      <c r="CL121" s="62"/>
      <c r="CM121" s="62"/>
      <c r="CN121" s="62"/>
      <c r="CO121" s="62"/>
      <c r="CP121" s="62"/>
      <c r="CQ121" s="62"/>
      <c r="CR121" s="62"/>
      <c r="CS121" s="62"/>
      <c r="CT121" s="62"/>
      <c r="CU121" s="62"/>
      <c r="CV121" s="62"/>
      <c r="CW121" s="62"/>
      <c r="CX121" s="62"/>
      <c r="CY121" s="62"/>
      <c r="CZ121" s="62"/>
      <c r="DA121" s="62"/>
      <c r="DB121" s="62"/>
      <c r="DC121" s="62"/>
      <c r="DD121" s="62"/>
      <c r="DE121" s="62"/>
      <c r="DF121" s="62"/>
      <c r="DG121" s="62"/>
      <c r="DH121" s="62"/>
      <c r="DI121" s="62"/>
      <c r="DJ121" s="62"/>
      <c r="DK121" s="62"/>
      <c r="DL121" s="62"/>
    </row>
    <row r="122" spans="1:116" s="29" customFormat="1" ht="43.2" x14ac:dyDescent="0.3">
      <c r="A122" s="117" t="s">
        <v>797</v>
      </c>
      <c r="B122" s="32" t="s">
        <v>798</v>
      </c>
      <c r="C122" s="32" t="s">
        <v>33</v>
      </c>
      <c r="D122" s="32" t="s">
        <v>799</v>
      </c>
      <c r="E122" s="35" t="s">
        <v>800</v>
      </c>
      <c r="F122" s="32" t="s">
        <v>801</v>
      </c>
      <c r="G122" s="36" t="s">
        <v>674</v>
      </c>
      <c r="H122" s="38" t="s">
        <v>802</v>
      </c>
      <c r="I122" s="40">
        <v>44797</v>
      </c>
      <c r="J122" s="40">
        <f>Tabela1[[#This Row],[DATA DO INÍCIO DA VIGÊNCIA]]+180-1</f>
        <v>44976</v>
      </c>
      <c r="K122" s="40"/>
      <c r="L122" s="32" t="s">
        <v>64</v>
      </c>
      <c r="M122" s="92">
        <v>8026.38</v>
      </c>
      <c r="N122" s="32" t="s">
        <v>803</v>
      </c>
      <c r="O122" s="118" t="s">
        <v>804</v>
      </c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  <c r="AV122" s="62"/>
      <c r="AW122" s="62"/>
      <c r="AX122" s="62"/>
      <c r="AY122" s="62"/>
      <c r="AZ122" s="62"/>
      <c r="BA122" s="62"/>
      <c r="BB122" s="62"/>
      <c r="BC122" s="62"/>
      <c r="BD122" s="62"/>
      <c r="BE122" s="62"/>
      <c r="BF122" s="62"/>
      <c r="BG122" s="62"/>
      <c r="BH122" s="62"/>
      <c r="BI122" s="62"/>
      <c r="BJ122" s="62"/>
      <c r="BK122" s="62"/>
      <c r="BL122" s="62"/>
      <c r="BM122" s="62"/>
      <c r="BN122" s="62"/>
      <c r="BO122" s="62"/>
      <c r="BP122" s="62"/>
      <c r="BQ122" s="62"/>
      <c r="BR122" s="62"/>
      <c r="BS122" s="62"/>
      <c r="BT122" s="62"/>
      <c r="BU122" s="62"/>
      <c r="BV122" s="62"/>
      <c r="BW122" s="62"/>
      <c r="BX122" s="62"/>
      <c r="BY122" s="62"/>
      <c r="BZ122" s="62"/>
      <c r="CA122" s="62"/>
      <c r="CB122" s="62"/>
      <c r="CC122" s="62"/>
      <c r="CD122" s="62"/>
      <c r="CE122" s="62"/>
      <c r="CF122" s="62"/>
      <c r="CG122" s="62"/>
      <c r="CH122" s="62"/>
      <c r="CI122" s="62"/>
      <c r="CJ122" s="62"/>
      <c r="CK122" s="62"/>
      <c r="CL122" s="62"/>
      <c r="CM122" s="62"/>
      <c r="CN122" s="62"/>
      <c r="CO122" s="62"/>
      <c r="CP122" s="62"/>
      <c r="CQ122" s="62"/>
      <c r="CR122" s="62"/>
      <c r="CS122" s="62"/>
      <c r="CT122" s="62"/>
      <c r="CU122" s="62"/>
      <c r="CV122" s="62"/>
      <c r="CW122" s="62"/>
      <c r="CX122" s="62"/>
      <c r="CY122" s="62"/>
      <c r="CZ122" s="62"/>
      <c r="DA122" s="62"/>
      <c r="DB122" s="62"/>
      <c r="DC122" s="62"/>
      <c r="DD122" s="62"/>
      <c r="DE122" s="62"/>
      <c r="DF122" s="62"/>
      <c r="DG122" s="62"/>
      <c r="DH122" s="62"/>
      <c r="DI122" s="62"/>
      <c r="DJ122" s="62"/>
      <c r="DK122" s="62"/>
      <c r="DL122" s="62"/>
    </row>
    <row r="123" spans="1:116" s="29" customFormat="1" ht="43.2" x14ac:dyDescent="0.3">
      <c r="A123" s="117" t="s">
        <v>805</v>
      </c>
      <c r="B123" s="32" t="s">
        <v>798</v>
      </c>
      <c r="C123" s="32" t="s">
        <v>33</v>
      </c>
      <c r="D123" s="32" t="s">
        <v>806</v>
      </c>
      <c r="E123" s="35" t="s">
        <v>807</v>
      </c>
      <c r="F123" s="32" t="s">
        <v>801</v>
      </c>
      <c r="G123" s="36" t="s">
        <v>674</v>
      </c>
      <c r="H123" s="38" t="s">
        <v>802</v>
      </c>
      <c r="I123" s="40">
        <v>44789</v>
      </c>
      <c r="J123" s="40">
        <f>Tabela1[[#This Row],[DATA DO INÍCIO DA VIGÊNCIA]]+180-1</f>
        <v>44968</v>
      </c>
      <c r="K123" s="40"/>
      <c r="L123" s="32" t="s">
        <v>64</v>
      </c>
      <c r="M123" s="92">
        <v>1778.4</v>
      </c>
      <c r="N123" s="32" t="s">
        <v>803</v>
      </c>
      <c r="O123" s="118" t="s">
        <v>808</v>
      </c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  <c r="AV123" s="62"/>
      <c r="AW123" s="62"/>
      <c r="AX123" s="62"/>
      <c r="AY123" s="62"/>
      <c r="AZ123" s="62"/>
      <c r="BA123" s="62"/>
      <c r="BB123" s="62"/>
      <c r="BC123" s="62"/>
      <c r="BD123" s="62"/>
      <c r="BE123" s="62"/>
      <c r="BF123" s="62"/>
      <c r="BG123" s="62"/>
      <c r="BH123" s="62"/>
      <c r="BI123" s="62"/>
      <c r="BJ123" s="62"/>
      <c r="BK123" s="62"/>
      <c r="BL123" s="62"/>
      <c r="BM123" s="62"/>
      <c r="BN123" s="62"/>
      <c r="BO123" s="62"/>
      <c r="BP123" s="62"/>
      <c r="BQ123" s="62"/>
      <c r="BR123" s="62"/>
      <c r="BS123" s="62"/>
      <c r="BT123" s="62"/>
      <c r="BU123" s="62"/>
      <c r="BV123" s="62"/>
      <c r="BW123" s="62"/>
      <c r="BX123" s="62"/>
      <c r="BY123" s="62"/>
      <c r="BZ123" s="62"/>
      <c r="CA123" s="62"/>
      <c r="CB123" s="62"/>
      <c r="CC123" s="62"/>
      <c r="CD123" s="62"/>
      <c r="CE123" s="62"/>
      <c r="CF123" s="62"/>
      <c r="CG123" s="62"/>
      <c r="CH123" s="62"/>
      <c r="CI123" s="62"/>
      <c r="CJ123" s="62"/>
      <c r="CK123" s="62"/>
      <c r="CL123" s="62"/>
      <c r="CM123" s="62"/>
      <c r="CN123" s="62"/>
      <c r="CO123" s="62"/>
      <c r="CP123" s="62"/>
      <c r="CQ123" s="62"/>
      <c r="CR123" s="62"/>
      <c r="CS123" s="62"/>
      <c r="CT123" s="62"/>
      <c r="CU123" s="62"/>
      <c r="CV123" s="62"/>
      <c r="CW123" s="62"/>
      <c r="CX123" s="62"/>
      <c r="CY123" s="62"/>
      <c r="CZ123" s="62"/>
      <c r="DA123" s="62"/>
      <c r="DB123" s="62"/>
      <c r="DC123" s="62"/>
      <c r="DD123" s="62"/>
      <c r="DE123" s="62"/>
      <c r="DF123" s="62"/>
      <c r="DG123" s="62"/>
      <c r="DH123" s="62"/>
      <c r="DI123" s="62"/>
      <c r="DJ123" s="62"/>
      <c r="DK123" s="62"/>
      <c r="DL123" s="62"/>
    </row>
    <row r="124" spans="1:116" s="29" customFormat="1" ht="43.2" x14ac:dyDescent="0.3">
      <c r="A124" s="117" t="s">
        <v>809</v>
      </c>
      <c r="B124" s="32" t="s">
        <v>798</v>
      </c>
      <c r="C124" s="32" t="s">
        <v>33</v>
      </c>
      <c r="D124" s="32" t="s">
        <v>810</v>
      </c>
      <c r="E124" s="35" t="s">
        <v>811</v>
      </c>
      <c r="F124" s="32" t="s">
        <v>801</v>
      </c>
      <c r="G124" s="36" t="s">
        <v>674</v>
      </c>
      <c r="H124" s="38" t="s">
        <v>802</v>
      </c>
      <c r="I124" s="40">
        <v>44791</v>
      </c>
      <c r="J124" s="40">
        <f>Tabela1[[#This Row],[DATA DO INÍCIO DA VIGÊNCIA]]+180-1</f>
        <v>44970</v>
      </c>
      <c r="K124" s="40"/>
      <c r="L124" s="32" t="s">
        <v>64</v>
      </c>
      <c r="M124" s="92">
        <v>7476.52</v>
      </c>
      <c r="N124" s="32" t="s">
        <v>803</v>
      </c>
      <c r="O124" s="118" t="s">
        <v>812</v>
      </c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  <c r="AV124" s="62"/>
      <c r="AW124" s="62"/>
      <c r="AX124" s="62"/>
      <c r="AY124" s="62"/>
      <c r="AZ124" s="62"/>
      <c r="BA124" s="62"/>
      <c r="BB124" s="62"/>
      <c r="BC124" s="62"/>
      <c r="BD124" s="62"/>
      <c r="BE124" s="62"/>
      <c r="BF124" s="62"/>
      <c r="BG124" s="62"/>
      <c r="BH124" s="62"/>
      <c r="BI124" s="62"/>
      <c r="BJ124" s="62"/>
      <c r="BK124" s="62"/>
      <c r="BL124" s="62"/>
      <c r="BM124" s="62"/>
      <c r="BN124" s="62"/>
      <c r="BO124" s="62"/>
      <c r="BP124" s="62"/>
      <c r="BQ124" s="62"/>
      <c r="BR124" s="62"/>
      <c r="BS124" s="62"/>
      <c r="BT124" s="62"/>
      <c r="BU124" s="62"/>
      <c r="BV124" s="62"/>
      <c r="BW124" s="62"/>
      <c r="BX124" s="62"/>
      <c r="BY124" s="62"/>
      <c r="BZ124" s="62"/>
      <c r="CA124" s="62"/>
      <c r="CB124" s="62"/>
      <c r="CC124" s="62"/>
      <c r="CD124" s="62"/>
      <c r="CE124" s="62"/>
      <c r="CF124" s="62"/>
      <c r="CG124" s="62"/>
      <c r="CH124" s="62"/>
      <c r="CI124" s="62"/>
      <c r="CJ124" s="62"/>
      <c r="CK124" s="62"/>
      <c r="CL124" s="62"/>
      <c r="CM124" s="62"/>
      <c r="CN124" s="62"/>
      <c r="CO124" s="62"/>
      <c r="CP124" s="62"/>
      <c r="CQ124" s="62"/>
      <c r="CR124" s="62"/>
      <c r="CS124" s="62"/>
      <c r="CT124" s="62"/>
      <c r="CU124" s="62"/>
      <c r="CV124" s="62"/>
      <c r="CW124" s="62"/>
      <c r="CX124" s="62"/>
      <c r="CY124" s="62"/>
      <c r="CZ124" s="62"/>
      <c r="DA124" s="62"/>
      <c r="DB124" s="62"/>
      <c r="DC124" s="62"/>
      <c r="DD124" s="62"/>
      <c r="DE124" s="62"/>
      <c r="DF124" s="62"/>
      <c r="DG124" s="62"/>
      <c r="DH124" s="62"/>
      <c r="DI124" s="62"/>
      <c r="DJ124" s="62"/>
      <c r="DK124" s="62"/>
      <c r="DL124" s="62"/>
    </row>
    <row r="125" spans="1:116" s="29" customFormat="1" ht="43.2" x14ac:dyDescent="0.3">
      <c r="A125" s="117" t="s">
        <v>813</v>
      </c>
      <c r="B125" s="32" t="s">
        <v>798</v>
      </c>
      <c r="C125" s="32" t="s">
        <v>33</v>
      </c>
      <c r="D125" s="32" t="s">
        <v>575</v>
      </c>
      <c r="E125" s="35" t="s">
        <v>576</v>
      </c>
      <c r="F125" s="32" t="s">
        <v>801</v>
      </c>
      <c r="G125" s="36" t="s">
        <v>674</v>
      </c>
      <c r="H125" s="38" t="s">
        <v>802</v>
      </c>
      <c r="I125" s="40">
        <v>44802</v>
      </c>
      <c r="J125" s="40">
        <f>Tabela1[[#This Row],[DATA DO INÍCIO DA VIGÊNCIA]]+180-1</f>
        <v>44981</v>
      </c>
      <c r="K125" s="40"/>
      <c r="L125" s="32" t="s">
        <v>64</v>
      </c>
      <c r="M125" s="92">
        <v>3600</v>
      </c>
      <c r="N125" s="32" t="s">
        <v>803</v>
      </c>
      <c r="O125" s="118" t="s">
        <v>814</v>
      </c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  <c r="AV125" s="62"/>
      <c r="AW125" s="62"/>
      <c r="AX125" s="62"/>
      <c r="AY125" s="62"/>
      <c r="AZ125" s="62"/>
      <c r="BA125" s="62"/>
      <c r="BB125" s="62"/>
      <c r="BC125" s="62"/>
      <c r="BD125" s="62"/>
      <c r="BE125" s="62"/>
      <c r="BF125" s="62"/>
      <c r="BG125" s="62"/>
      <c r="BH125" s="62"/>
      <c r="BI125" s="62"/>
      <c r="BJ125" s="62"/>
      <c r="BK125" s="62"/>
      <c r="BL125" s="62"/>
      <c r="BM125" s="62"/>
      <c r="BN125" s="62"/>
      <c r="BO125" s="62"/>
      <c r="BP125" s="62"/>
      <c r="BQ125" s="62"/>
      <c r="BR125" s="62"/>
      <c r="BS125" s="62"/>
      <c r="BT125" s="62"/>
      <c r="BU125" s="62"/>
      <c r="BV125" s="62"/>
      <c r="BW125" s="62"/>
      <c r="BX125" s="62"/>
      <c r="BY125" s="62"/>
      <c r="BZ125" s="62"/>
      <c r="CA125" s="62"/>
      <c r="CB125" s="62"/>
      <c r="CC125" s="62"/>
      <c r="CD125" s="62"/>
      <c r="CE125" s="62"/>
      <c r="CF125" s="62"/>
      <c r="CG125" s="62"/>
      <c r="CH125" s="62"/>
      <c r="CI125" s="62"/>
      <c r="CJ125" s="62"/>
      <c r="CK125" s="62"/>
      <c r="CL125" s="62"/>
      <c r="CM125" s="62"/>
      <c r="CN125" s="62"/>
      <c r="CO125" s="62"/>
      <c r="CP125" s="62"/>
      <c r="CQ125" s="62"/>
      <c r="CR125" s="62"/>
      <c r="CS125" s="62"/>
      <c r="CT125" s="62"/>
      <c r="CU125" s="62"/>
      <c r="CV125" s="62"/>
      <c r="CW125" s="62"/>
      <c r="CX125" s="62"/>
      <c r="CY125" s="62"/>
      <c r="CZ125" s="62"/>
      <c r="DA125" s="62"/>
      <c r="DB125" s="62"/>
      <c r="DC125" s="62"/>
      <c r="DD125" s="62"/>
      <c r="DE125" s="62"/>
      <c r="DF125" s="62"/>
      <c r="DG125" s="62"/>
      <c r="DH125" s="62"/>
      <c r="DI125" s="62"/>
      <c r="DJ125" s="62"/>
      <c r="DK125" s="62"/>
      <c r="DL125" s="62"/>
    </row>
    <row r="126" spans="1:116" s="29" customFormat="1" ht="43.2" x14ac:dyDescent="0.3">
      <c r="A126" s="117" t="s">
        <v>815</v>
      </c>
      <c r="B126" s="32" t="s">
        <v>798</v>
      </c>
      <c r="C126" s="32" t="s">
        <v>33</v>
      </c>
      <c r="D126" s="32" t="s">
        <v>816</v>
      </c>
      <c r="E126" s="35" t="s">
        <v>817</v>
      </c>
      <c r="F126" s="32" t="s">
        <v>801</v>
      </c>
      <c r="G126" s="36" t="s">
        <v>674</v>
      </c>
      <c r="H126" s="38" t="s">
        <v>802</v>
      </c>
      <c r="I126" s="40">
        <v>44790</v>
      </c>
      <c r="J126" s="40">
        <f>Tabela1[[#This Row],[DATA DO INÍCIO DA VIGÊNCIA]]+180-1</f>
        <v>44969</v>
      </c>
      <c r="K126" s="40"/>
      <c r="L126" s="32" t="s">
        <v>64</v>
      </c>
      <c r="M126" s="92">
        <v>2713.84</v>
      </c>
      <c r="N126" s="32" t="s">
        <v>803</v>
      </c>
      <c r="O126" s="118" t="s">
        <v>818</v>
      </c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62"/>
      <c r="AZ126" s="62"/>
      <c r="BA126" s="62"/>
      <c r="BB126" s="62"/>
      <c r="BC126" s="62"/>
      <c r="BD126" s="62"/>
      <c r="BE126" s="62"/>
      <c r="BF126" s="62"/>
      <c r="BG126" s="62"/>
      <c r="BH126" s="62"/>
      <c r="BI126" s="62"/>
      <c r="BJ126" s="62"/>
      <c r="BK126" s="62"/>
      <c r="BL126" s="62"/>
      <c r="BM126" s="62"/>
      <c r="BN126" s="62"/>
      <c r="BO126" s="62"/>
      <c r="BP126" s="62"/>
      <c r="BQ126" s="62"/>
      <c r="BR126" s="62"/>
      <c r="BS126" s="62"/>
      <c r="BT126" s="62"/>
      <c r="BU126" s="62"/>
      <c r="BV126" s="62"/>
      <c r="BW126" s="62"/>
      <c r="BX126" s="62"/>
      <c r="BY126" s="62"/>
      <c r="BZ126" s="62"/>
      <c r="CA126" s="62"/>
      <c r="CB126" s="62"/>
      <c r="CC126" s="62"/>
      <c r="CD126" s="62"/>
      <c r="CE126" s="62"/>
      <c r="CF126" s="62"/>
      <c r="CG126" s="62"/>
      <c r="CH126" s="62"/>
      <c r="CI126" s="62"/>
      <c r="CJ126" s="62"/>
      <c r="CK126" s="62"/>
      <c r="CL126" s="62"/>
      <c r="CM126" s="62"/>
      <c r="CN126" s="62"/>
      <c r="CO126" s="62"/>
      <c r="CP126" s="62"/>
      <c r="CQ126" s="62"/>
      <c r="CR126" s="62"/>
      <c r="CS126" s="62"/>
      <c r="CT126" s="62"/>
      <c r="CU126" s="62"/>
      <c r="CV126" s="62"/>
      <c r="CW126" s="62"/>
      <c r="CX126" s="62"/>
      <c r="CY126" s="62"/>
      <c r="CZ126" s="62"/>
      <c r="DA126" s="62"/>
      <c r="DB126" s="62"/>
      <c r="DC126" s="62"/>
      <c r="DD126" s="62"/>
      <c r="DE126" s="62"/>
      <c r="DF126" s="62"/>
      <c r="DG126" s="62"/>
      <c r="DH126" s="62"/>
      <c r="DI126" s="62"/>
      <c r="DJ126" s="62"/>
      <c r="DK126" s="62"/>
      <c r="DL126" s="62"/>
    </row>
    <row r="127" spans="1:116" s="29" customFormat="1" ht="43.2" x14ac:dyDescent="0.3">
      <c r="A127" s="117" t="s">
        <v>819</v>
      </c>
      <c r="B127" s="32" t="s">
        <v>820</v>
      </c>
      <c r="C127" s="32" t="s">
        <v>33</v>
      </c>
      <c r="D127" s="32" t="s">
        <v>821</v>
      </c>
      <c r="E127" s="35" t="s">
        <v>822</v>
      </c>
      <c r="F127" s="32" t="s">
        <v>823</v>
      </c>
      <c r="G127" s="36" t="s">
        <v>674</v>
      </c>
      <c r="H127" s="38" t="s">
        <v>824</v>
      </c>
      <c r="I127" s="40">
        <v>44797</v>
      </c>
      <c r="J127" s="40">
        <f>Tabela1[[#This Row],[DATA DO INÍCIO DA VIGÊNCIA]]+180-1</f>
        <v>44976</v>
      </c>
      <c r="K127" s="40"/>
      <c r="L127" s="32" t="s">
        <v>64</v>
      </c>
      <c r="M127" s="92">
        <v>80087.7</v>
      </c>
      <c r="N127" s="32" t="s">
        <v>451</v>
      </c>
      <c r="O127" s="118" t="s">
        <v>825</v>
      </c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62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  <c r="AV127" s="62"/>
      <c r="AW127" s="62"/>
      <c r="AX127" s="62"/>
      <c r="AY127" s="62"/>
      <c r="AZ127" s="62"/>
      <c r="BA127" s="62"/>
      <c r="BB127" s="62"/>
      <c r="BC127" s="62"/>
      <c r="BD127" s="62"/>
      <c r="BE127" s="62"/>
      <c r="BF127" s="62"/>
      <c r="BG127" s="62"/>
      <c r="BH127" s="62"/>
      <c r="BI127" s="62"/>
      <c r="BJ127" s="62"/>
      <c r="BK127" s="62"/>
      <c r="BL127" s="62"/>
      <c r="BM127" s="62"/>
      <c r="BN127" s="62"/>
      <c r="BO127" s="62"/>
      <c r="BP127" s="62"/>
      <c r="BQ127" s="62"/>
      <c r="BR127" s="62"/>
      <c r="BS127" s="62"/>
      <c r="BT127" s="62"/>
      <c r="BU127" s="62"/>
      <c r="BV127" s="62"/>
      <c r="BW127" s="62"/>
      <c r="BX127" s="62"/>
      <c r="BY127" s="62"/>
      <c r="BZ127" s="62"/>
      <c r="CA127" s="62"/>
      <c r="CB127" s="62"/>
      <c r="CC127" s="62"/>
      <c r="CD127" s="62"/>
      <c r="CE127" s="62"/>
      <c r="CF127" s="62"/>
      <c r="CG127" s="62"/>
      <c r="CH127" s="62"/>
      <c r="CI127" s="62"/>
      <c r="CJ127" s="62"/>
      <c r="CK127" s="62"/>
      <c r="CL127" s="62"/>
      <c r="CM127" s="62"/>
      <c r="CN127" s="62"/>
      <c r="CO127" s="62"/>
      <c r="CP127" s="62"/>
      <c r="CQ127" s="62"/>
      <c r="CR127" s="62"/>
      <c r="CS127" s="62"/>
      <c r="CT127" s="62"/>
      <c r="CU127" s="62"/>
      <c r="CV127" s="62"/>
      <c r="CW127" s="62"/>
      <c r="CX127" s="62"/>
      <c r="CY127" s="62"/>
      <c r="CZ127" s="62"/>
      <c r="DA127" s="62"/>
      <c r="DB127" s="62"/>
      <c r="DC127" s="62"/>
      <c r="DD127" s="62"/>
      <c r="DE127" s="62"/>
      <c r="DF127" s="62"/>
      <c r="DG127" s="62"/>
      <c r="DH127" s="62"/>
      <c r="DI127" s="62"/>
      <c r="DJ127" s="62"/>
      <c r="DK127" s="62"/>
      <c r="DL127" s="62"/>
    </row>
    <row r="128" spans="1:116" s="29" customFormat="1" ht="57.6" x14ac:dyDescent="0.3">
      <c r="A128" s="117" t="s">
        <v>826</v>
      </c>
      <c r="B128" s="32" t="s">
        <v>827</v>
      </c>
      <c r="C128" s="32" t="s">
        <v>33</v>
      </c>
      <c r="D128" s="32" t="s">
        <v>828</v>
      </c>
      <c r="E128" s="35" t="s">
        <v>829</v>
      </c>
      <c r="F128" s="32" t="s">
        <v>830</v>
      </c>
      <c r="G128" s="36" t="s">
        <v>674</v>
      </c>
      <c r="H128" s="38" t="s">
        <v>831</v>
      </c>
      <c r="I128" s="40">
        <v>44797</v>
      </c>
      <c r="J128" s="40">
        <f>Tabela1[[#This Row],[DATA DO INÍCIO DA VIGÊNCIA]]+180-1</f>
        <v>44976</v>
      </c>
      <c r="K128" s="40"/>
      <c r="L128" s="32" t="s">
        <v>64</v>
      </c>
      <c r="M128" s="92">
        <v>65400</v>
      </c>
      <c r="N128" s="32" t="s">
        <v>832</v>
      </c>
      <c r="O128" s="118" t="s">
        <v>833</v>
      </c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  <c r="AV128" s="62"/>
      <c r="AW128" s="62"/>
      <c r="AX128" s="62"/>
      <c r="AY128" s="62"/>
      <c r="AZ128" s="62"/>
      <c r="BA128" s="62"/>
      <c r="BB128" s="62"/>
      <c r="BC128" s="62"/>
      <c r="BD128" s="62"/>
      <c r="BE128" s="62"/>
      <c r="BF128" s="62"/>
      <c r="BG128" s="62"/>
      <c r="BH128" s="62"/>
      <c r="BI128" s="62"/>
      <c r="BJ128" s="62"/>
      <c r="BK128" s="62"/>
      <c r="BL128" s="62"/>
      <c r="BM128" s="62"/>
      <c r="BN128" s="62"/>
      <c r="BO128" s="62"/>
      <c r="BP128" s="62"/>
      <c r="BQ128" s="62"/>
      <c r="BR128" s="62"/>
      <c r="BS128" s="62"/>
      <c r="BT128" s="62"/>
      <c r="BU128" s="62"/>
      <c r="BV128" s="62"/>
      <c r="BW128" s="62"/>
      <c r="BX128" s="62"/>
      <c r="BY128" s="62"/>
      <c r="BZ128" s="62"/>
      <c r="CA128" s="62"/>
      <c r="CB128" s="62"/>
      <c r="CC128" s="62"/>
      <c r="CD128" s="62"/>
      <c r="CE128" s="62"/>
      <c r="CF128" s="62"/>
      <c r="CG128" s="62"/>
      <c r="CH128" s="62"/>
      <c r="CI128" s="62"/>
      <c r="CJ128" s="62"/>
      <c r="CK128" s="62"/>
      <c r="CL128" s="62"/>
      <c r="CM128" s="62"/>
      <c r="CN128" s="62"/>
      <c r="CO128" s="62"/>
      <c r="CP128" s="62"/>
      <c r="CQ128" s="62"/>
      <c r="CR128" s="62"/>
      <c r="CS128" s="62"/>
      <c r="CT128" s="62"/>
      <c r="CU128" s="62"/>
      <c r="CV128" s="62"/>
      <c r="CW128" s="62"/>
      <c r="CX128" s="62"/>
      <c r="CY128" s="62"/>
      <c r="CZ128" s="62"/>
      <c r="DA128" s="62"/>
      <c r="DB128" s="62"/>
      <c r="DC128" s="62"/>
      <c r="DD128" s="62"/>
      <c r="DE128" s="62"/>
      <c r="DF128" s="62"/>
      <c r="DG128" s="62"/>
      <c r="DH128" s="62"/>
      <c r="DI128" s="62"/>
      <c r="DJ128" s="62"/>
      <c r="DK128" s="62"/>
      <c r="DL128" s="62"/>
    </row>
    <row r="129" spans="1:116" s="29" customFormat="1" ht="43.2" x14ac:dyDescent="0.3">
      <c r="A129" s="117" t="s">
        <v>834</v>
      </c>
      <c r="B129" s="32" t="s">
        <v>835</v>
      </c>
      <c r="C129" s="32" t="s">
        <v>33</v>
      </c>
      <c r="D129" s="32" t="s">
        <v>836</v>
      </c>
      <c r="E129" s="35" t="s">
        <v>837</v>
      </c>
      <c r="F129" s="32" t="s">
        <v>838</v>
      </c>
      <c r="G129" s="36" t="s">
        <v>674</v>
      </c>
      <c r="H129" s="38" t="s">
        <v>839</v>
      </c>
      <c r="I129" s="40">
        <v>44882</v>
      </c>
      <c r="J129" s="40">
        <f>Tabela1[[#This Row],[DATA DO INÍCIO DA VIGÊNCIA]]+180-1</f>
        <v>45061</v>
      </c>
      <c r="K129" s="40"/>
      <c r="L129" s="32" t="s">
        <v>64</v>
      </c>
      <c r="M129" s="92">
        <v>45525</v>
      </c>
      <c r="N129" s="32" t="s">
        <v>840</v>
      </c>
      <c r="O129" s="118" t="s">
        <v>841</v>
      </c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  <c r="AV129" s="62"/>
      <c r="AW129" s="62"/>
      <c r="AX129" s="62"/>
      <c r="AY129" s="62"/>
      <c r="AZ129" s="62"/>
      <c r="BA129" s="62"/>
      <c r="BB129" s="62"/>
      <c r="BC129" s="62"/>
      <c r="BD129" s="62"/>
      <c r="BE129" s="62"/>
      <c r="BF129" s="62"/>
      <c r="BG129" s="62"/>
      <c r="BH129" s="62"/>
      <c r="BI129" s="62"/>
      <c r="BJ129" s="62"/>
      <c r="BK129" s="62"/>
      <c r="BL129" s="62"/>
      <c r="BM129" s="62"/>
      <c r="BN129" s="62"/>
      <c r="BO129" s="62"/>
      <c r="BP129" s="62"/>
      <c r="BQ129" s="62"/>
      <c r="BR129" s="62"/>
      <c r="BS129" s="62"/>
      <c r="BT129" s="62"/>
      <c r="BU129" s="62"/>
      <c r="BV129" s="62"/>
      <c r="BW129" s="62"/>
      <c r="BX129" s="62"/>
      <c r="BY129" s="62"/>
      <c r="BZ129" s="62"/>
      <c r="CA129" s="62"/>
      <c r="CB129" s="62"/>
      <c r="CC129" s="62"/>
      <c r="CD129" s="62"/>
      <c r="CE129" s="62"/>
      <c r="CF129" s="62"/>
      <c r="CG129" s="62"/>
      <c r="CH129" s="62"/>
      <c r="CI129" s="62"/>
      <c r="CJ129" s="62"/>
      <c r="CK129" s="62"/>
      <c r="CL129" s="62"/>
      <c r="CM129" s="62"/>
      <c r="CN129" s="62"/>
      <c r="CO129" s="62"/>
      <c r="CP129" s="62"/>
      <c r="CQ129" s="62"/>
      <c r="CR129" s="62"/>
      <c r="CS129" s="62"/>
      <c r="CT129" s="62"/>
      <c r="CU129" s="62"/>
      <c r="CV129" s="62"/>
      <c r="CW129" s="62"/>
      <c r="CX129" s="62"/>
      <c r="CY129" s="62"/>
      <c r="CZ129" s="62"/>
      <c r="DA129" s="62"/>
      <c r="DB129" s="62"/>
      <c r="DC129" s="62"/>
      <c r="DD129" s="62"/>
      <c r="DE129" s="62"/>
      <c r="DF129" s="62"/>
      <c r="DG129" s="62"/>
      <c r="DH129" s="62"/>
      <c r="DI129" s="62"/>
      <c r="DJ129" s="62"/>
      <c r="DK129" s="62"/>
      <c r="DL129" s="62"/>
    </row>
    <row r="130" spans="1:116" s="29" customFormat="1" ht="43.2" x14ac:dyDescent="0.3">
      <c r="A130" s="117" t="s">
        <v>842</v>
      </c>
      <c r="B130" s="32" t="s">
        <v>843</v>
      </c>
      <c r="C130" s="32" t="s">
        <v>33</v>
      </c>
      <c r="D130" s="32" t="s">
        <v>844</v>
      </c>
      <c r="E130" s="35" t="s">
        <v>845</v>
      </c>
      <c r="F130" s="32" t="s">
        <v>846</v>
      </c>
      <c r="G130" s="36" t="s">
        <v>674</v>
      </c>
      <c r="H130" s="38" t="s">
        <v>847</v>
      </c>
      <c r="I130" s="40">
        <v>44802</v>
      </c>
      <c r="J130" s="40">
        <f>Tabela1[[#This Row],[DATA DO INÍCIO DA VIGÊNCIA]]+180-1</f>
        <v>44981</v>
      </c>
      <c r="K130" s="40"/>
      <c r="L130" s="32" t="s">
        <v>64</v>
      </c>
      <c r="M130" s="92">
        <v>8400</v>
      </c>
      <c r="N130" s="32" t="s">
        <v>848</v>
      </c>
      <c r="O130" s="118" t="s">
        <v>849</v>
      </c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/>
      <c r="BZ130" s="62"/>
      <c r="CA130" s="62"/>
      <c r="CB130" s="62"/>
      <c r="CC130" s="62"/>
      <c r="CD130" s="62"/>
      <c r="CE130" s="62"/>
      <c r="CF130" s="62"/>
      <c r="CG130" s="62"/>
      <c r="CH130" s="62"/>
      <c r="CI130" s="62"/>
      <c r="CJ130" s="62"/>
      <c r="CK130" s="62"/>
      <c r="CL130" s="62"/>
      <c r="CM130" s="62"/>
      <c r="CN130" s="62"/>
      <c r="CO130" s="62"/>
      <c r="CP130" s="62"/>
      <c r="CQ130" s="62"/>
      <c r="CR130" s="62"/>
      <c r="CS130" s="62"/>
      <c r="CT130" s="62"/>
      <c r="CU130" s="62"/>
      <c r="CV130" s="62"/>
      <c r="CW130" s="62"/>
      <c r="CX130" s="62"/>
      <c r="CY130" s="62"/>
      <c r="CZ130" s="62"/>
      <c r="DA130" s="62"/>
      <c r="DB130" s="62"/>
      <c r="DC130" s="62"/>
      <c r="DD130" s="62"/>
      <c r="DE130" s="62"/>
      <c r="DF130" s="62"/>
      <c r="DG130" s="62"/>
      <c r="DH130" s="62"/>
      <c r="DI130" s="62"/>
      <c r="DJ130" s="62"/>
      <c r="DK130" s="62"/>
      <c r="DL130" s="62"/>
    </row>
    <row r="131" spans="1:116" s="29" customFormat="1" ht="129.6" x14ac:dyDescent="0.3">
      <c r="A131" s="128" t="s">
        <v>850</v>
      </c>
      <c r="B131" s="32" t="s">
        <v>851</v>
      </c>
      <c r="C131" s="32" t="s">
        <v>285</v>
      </c>
      <c r="D131" s="32" t="s">
        <v>852</v>
      </c>
      <c r="E131" s="35" t="s">
        <v>1143</v>
      </c>
      <c r="F131" s="32" t="s">
        <v>853</v>
      </c>
      <c r="G131" s="36" t="s">
        <v>854</v>
      </c>
      <c r="H131" s="38">
        <v>44817</v>
      </c>
      <c r="I131" s="40">
        <v>44817</v>
      </c>
      <c r="J131" s="40">
        <v>45181</v>
      </c>
      <c r="K131" s="40"/>
      <c r="L131" s="32" t="s">
        <v>81</v>
      </c>
      <c r="M131" s="92">
        <v>241331.04</v>
      </c>
      <c r="N131" s="32" t="s">
        <v>496</v>
      </c>
      <c r="O131" s="118" t="s">
        <v>86</v>
      </c>
      <c r="P131" s="62"/>
      <c r="Q131" s="62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  <c r="AV131" s="62"/>
      <c r="AW131" s="62"/>
      <c r="AX131" s="62"/>
      <c r="AY131" s="62"/>
      <c r="AZ131" s="62"/>
      <c r="BA131" s="62"/>
      <c r="BB131" s="62"/>
      <c r="BC131" s="62"/>
      <c r="BD131" s="62"/>
      <c r="BE131" s="62"/>
      <c r="BF131" s="62"/>
      <c r="BG131" s="62"/>
      <c r="BH131" s="62"/>
      <c r="BI131" s="62"/>
      <c r="BJ131" s="62"/>
      <c r="BK131" s="62"/>
      <c r="BL131" s="62"/>
      <c r="BM131" s="62"/>
      <c r="BN131" s="62"/>
      <c r="BO131" s="62"/>
      <c r="BP131" s="62"/>
      <c r="BQ131" s="62"/>
      <c r="BR131" s="62"/>
      <c r="BS131" s="62"/>
      <c r="BT131" s="62"/>
      <c r="BU131" s="62"/>
      <c r="BV131" s="62"/>
      <c r="BW131" s="62"/>
      <c r="BX131" s="62"/>
      <c r="BY131" s="62"/>
      <c r="BZ131" s="62"/>
      <c r="CA131" s="62"/>
      <c r="CB131" s="62"/>
      <c r="CC131" s="62"/>
      <c r="CD131" s="62"/>
      <c r="CE131" s="62"/>
      <c r="CF131" s="62"/>
      <c r="CG131" s="62"/>
      <c r="CH131" s="62"/>
      <c r="CI131" s="62"/>
      <c r="CJ131" s="62"/>
      <c r="CK131" s="62"/>
      <c r="CL131" s="62"/>
      <c r="CM131" s="62"/>
      <c r="CN131" s="62"/>
      <c r="CO131" s="62"/>
      <c r="CP131" s="62"/>
      <c r="CQ131" s="62"/>
      <c r="CR131" s="62"/>
      <c r="CS131" s="62"/>
      <c r="CT131" s="62"/>
      <c r="CU131" s="62"/>
      <c r="CV131" s="62"/>
      <c r="CW131" s="62"/>
      <c r="CX131" s="62"/>
      <c r="CY131" s="62"/>
      <c r="CZ131" s="62"/>
      <c r="DA131" s="62"/>
      <c r="DB131" s="62"/>
      <c r="DC131" s="62"/>
      <c r="DD131" s="62"/>
      <c r="DE131" s="62"/>
      <c r="DF131" s="62"/>
      <c r="DG131" s="62"/>
      <c r="DH131" s="62"/>
      <c r="DI131" s="62"/>
      <c r="DJ131" s="62"/>
      <c r="DK131" s="62"/>
      <c r="DL131" s="62"/>
    </row>
    <row r="132" spans="1:116" s="29" customFormat="1" ht="86.4" x14ac:dyDescent="0.3">
      <c r="A132" s="117" t="s">
        <v>855</v>
      </c>
      <c r="B132" s="32" t="s">
        <v>11</v>
      </c>
      <c r="C132" s="32" t="s">
        <v>88</v>
      </c>
      <c r="D132" s="32" t="s">
        <v>856</v>
      </c>
      <c r="E132" s="35" t="s">
        <v>383</v>
      </c>
      <c r="F132" s="32" t="s">
        <v>857</v>
      </c>
      <c r="G132" s="36" t="s">
        <v>858</v>
      </c>
      <c r="H132" s="38">
        <v>44818</v>
      </c>
      <c r="I132" s="40">
        <v>44818</v>
      </c>
      <c r="J132" s="40">
        <v>45182</v>
      </c>
      <c r="K132" s="40"/>
      <c r="L132" s="32" t="s">
        <v>81</v>
      </c>
      <c r="M132" s="92">
        <v>3475715.28</v>
      </c>
      <c r="N132" s="32" t="s">
        <v>99</v>
      </c>
      <c r="O132" s="118" t="s">
        <v>859</v>
      </c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  <c r="AV132" s="62"/>
      <c r="AW132" s="62"/>
      <c r="AX132" s="62"/>
      <c r="AY132" s="62"/>
      <c r="AZ132" s="62"/>
      <c r="BA132" s="62"/>
      <c r="BB132" s="62"/>
      <c r="BC132" s="62"/>
      <c r="BD132" s="62"/>
      <c r="BE132" s="62"/>
      <c r="BF132" s="62"/>
      <c r="BG132" s="62"/>
      <c r="BH132" s="62"/>
      <c r="BI132" s="62"/>
      <c r="BJ132" s="62"/>
      <c r="BK132" s="62"/>
      <c r="BL132" s="62"/>
      <c r="BM132" s="62"/>
      <c r="BN132" s="62"/>
      <c r="BO132" s="62"/>
      <c r="BP132" s="62"/>
      <c r="BQ132" s="62"/>
      <c r="BR132" s="62"/>
      <c r="BS132" s="62"/>
      <c r="BT132" s="62"/>
      <c r="BU132" s="62"/>
      <c r="BV132" s="62"/>
      <c r="BW132" s="62"/>
      <c r="BX132" s="62"/>
      <c r="BY132" s="62"/>
      <c r="BZ132" s="62"/>
      <c r="CA132" s="62"/>
      <c r="CB132" s="62"/>
      <c r="CC132" s="62"/>
      <c r="CD132" s="62"/>
      <c r="CE132" s="62"/>
      <c r="CF132" s="62"/>
      <c r="CG132" s="62"/>
      <c r="CH132" s="62"/>
      <c r="CI132" s="62"/>
      <c r="CJ132" s="62"/>
      <c r="CK132" s="62"/>
      <c r="CL132" s="62"/>
      <c r="CM132" s="62"/>
      <c r="CN132" s="62"/>
      <c r="CO132" s="62"/>
      <c r="CP132" s="62"/>
      <c r="CQ132" s="62"/>
      <c r="CR132" s="62"/>
      <c r="CS132" s="62"/>
      <c r="CT132" s="62"/>
      <c r="CU132" s="62"/>
      <c r="CV132" s="62"/>
      <c r="CW132" s="62"/>
      <c r="CX132" s="62"/>
      <c r="CY132" s="62"/>
      <c r="CZ132" s="62"/>
      <c r="DA132" s="62"/>
      <c r="DB132" s="62"/>
      <c r="DC132" s="62"/>
      <c r="DD132" s="62"/>
      <c r="DE132" s="62"/>
      <c r="DF132" s="62"/>
      <c r="DG132" s="62"/>
      <c r="DH132" s="62"/>
      <c r="DI132" s="62"/>
      <c r="DJ132" s="62"/>
      <c r="DK132" s="62"/>
      <c r="DL132" s="62"/>
    </row>
    <row r="133" spans="1:116" s="29" customFormat="1" ht="43.2" x14ac:dyDescent="0.3">
      <c r="A133" s="117" t="s">
        <v>860</v>
      </c>
      <c r="B133" s="32" t="s">
        <v>861</v>
      </c>
      <c r="C133" s="32" t="s">
        <v>33</v>
      </c>
      <c r="D133" s="32" t="s">
        <v>862</v>
      </c>
      <c r="E133" s="35" t="s">
        <v>665</v>
      </c>
      <c r="F133" s="32" t="s">
        <v>863</v>
      </c>
      <c r="G133" s="36" t="s">
        <v>674</v>
      </c>
      <c r="H133" s="38" t="s">
        <v>864</v>
      </c>
      <c r="I133" s="40">
        <v>44824</v>
      </c>
      <c r="J133" s="40">
        <v>45004</v>
      </c>
      <c r="K133" s="40"/>
      <c r="L133" s="32" t="s">
        <v>64</v>
      </c>
      <c r="M133" s="92">
        <v>93000</v>
      </c>
      <c r="N133" s="32" t="s">
        <v>776</v>
      </c>
      <c r="O133" s="118" t="s">
        <v>865</v>
      </c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  <c r="AV133" s="62"/>
      <c r="AW133" s="62"/>
      <c r="AX133" s="62"/>
      <c r="AY133" s="62"/>
      <c r="AZ133" s="62"/>
      <c r="BA133" s="62"/>
      <c r="BB133" s="62"/>
      <c r="BC133" s="62"/>
      <c r="BD133" s="62"/>
      <c r="BE133" s="62"/>
      <c r="BF133" s="62"/>
      <c r="BG133" s="62"/>
      <c r="BH133" s="62"/>
      <c r="BI133" s="62"/>
      <c r="BJ133" s="62"/>
      <c r="BK133" s="62"/>
      <c r="BL133" s="62"/>
      <c r="BM133" s="62"/>
      <c r="BN133" s="62"/>
      <c r="BO133" s="62"/>
      <c r="BP133" s="62"/>
      <c r="BQ133" s="62"/>
      <c r="BR133" s="62"/>
      <c r="BS133" s="62"/>
      <c r="BT133" s="62"/>
      <c r="BU133" s="62"/>
      <c r="BV133" s="62"/>
      <c r="BW133" s="62"/>
      <c r="BX133" s="62"/>
      <c r="BY133" s="62"/>
      <c r="BZ133" s="62"/>
      <c r="CA133" s="62"/>
      <c r="CB133" s="62"/>
      <c r="CC133" s="62"/>
      <c r="CD133" s="62"/>
      <c r="CE133" s="62"/>
      <c r="CF133" s="62"/>
      <c r="CG133" s="62"/>
      <c r="CH133" s="62"/>
      <c r="CI133" s="62"/>
      <c r="CJ133" s="62"/>
      <c r="CK133" s="62"/>
      <c r="CL133" s="62"/>
      <c r="CM133" s="62"/>
      <c r="CN133" s="62"/>
      <c r="CO133" s="62"/>
      <c r="CP133" s="62"/>
      <c r="CQ133" s="62"/>
      <c r="CR133" s="62"/>
      <c r="CS133" s="62"/>
      <c r="CT133" s="62"/>
      <c r="CU133" s="62"/>
      <c r="CV133" s="62"/>
      <c r="CW133" s="62"/>
      <c r="CX133" s="62"/>
      <c r="CY133" s="62"/>
      <c r="CZ133" s="62"/>
      <c r="DA133" s="62"/>
      <c r="DB133" s="62"/>
      <c r="DC133" s="62"/>
      <c r="DD133" s="62"/>
      <c r="DE133" s="62"/>
      <c r="DF133" s="62"/>
      <c r="DG133" s="62"/>
      <c r="DH133" s="62"/>
      <c r="DI133" s="62"/>
      <c r="DJ133" s="62"/>
      <c r="DK133" s="62"/>
      <c r="DL133" s="62"/>
    </row>
    <row r="134" spans="1:116" s="29" customFormat="1" ht="43.2" x14ac:dyDescent="0.3">
      <c r="A134" s="117" t="s">
        <v>866</v>
      </c>
      <c r="B134" s="32" t="s">
        <v>867</v>
      </c>
      <c r="C134" s="32" t="s">
        <v>33</v>
      </c>
      <c r="D134" s="32" t="s">
        <v>868</v>
      </c>
      <c r="E134" s="35" t="s">
        <v>869</v>
      </c>
      <c r="F134" s="32" t="s">
        <v>870</v>
      </c>
      <c r="G134" s="36" t="s">
        <v>674</v>
      </c>
      <c r="H134" s="38" t="s">
        <v>871</v>
      </c>
      <c r="I134" s="40">
        <v>44817</v>
      </c>
      <c r="J134" s="40">
        <v>44824</v>
      </c>
      <c r="K134" s="40"/>
      <c r="L134" s="32" t="s">
        <v>64</v>
      </c>
      <c r="M134" s="92">
        <v>17430</v>
      </c>
      <c r="N134" s="32" t="s">
        <v>776</v>
      </c>
      <c r="O134" s="118" t="s">
        <v>872</v>
      </c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  <c r="AV134" s="62"/>
      <c r="AW134" s="62"/>
      <c r="AX134" s="62"/>
      <c r="AY134" s="62"/>
      <c r="AZ134" s="62"/>
      <c r="BA134" s="62"/>
      <c r="BB134" s="62"/>
      <c r="BC134" s="62"/>
      <c r="BD134" s="62"/>
      <c r="BE134" s="62"/>
      <c r="BF134" s="62"/>
      <c r="BG134" s="62"/>
      <c r="BH134" s="62"/>
      <c r="BI134" s="62"/>
      <c r="BJ134" s="62"/>
      <c r="BK134" s="62"/>
      <c r="BL134" s="62"/>
      <c r="BM134" s="62"/>
      <c r="BN134" s="62"/>
      <c r="BO134" s="62"/>
      <c r="BP134" s="62"/>
      <c r="BQ134" s="62"/>
      <c r="BR134" s="62"/>
      <c r="BS134" s="62"/>
      <c r="BT134" s="62"/>
      <c r="BU134" s="62"/>
      <c r="BV134" s="62"/>
      <c r="BW134" s="62"/>
      <c r="BX134" s="62"/>
      <c r="BY134" s="62"/>
      <c r="BZ134" s="62"/>
      <c r="CA134" s="62"/>
      <c r="CB134" s="62"/>
      <c r="CC134" s="62"/>
      <c r="CD134" s="62"/>
      <c r="CE134" s="62"/>
      <c r="CF134" s="62"/>
      <c r="CG134" s="62"/>
      <c r="CH134" s="62"/>
      <c r="CI134" s="62"/>
      <c r="CJ134" s="62"/>
      <c r="CK134" s="62"/>
      <c r="CL134" s="62"/>
      <c r="CM134" s="62"/>
      <c r="CN134" s="62"/>
      <c r="CO134" s="62"/>
      <c r="CP134" s="62"/>
      <c r="CQ134" s="62"/>
      <c r="CR134" s="62"/>
      <c r="CS134" s="62"/>
      <c r="CT134" s="62"/>
      <c r="CU134" s="62"/>
      <c r="CV134" s="62"/>
      <c r="CW134" s="62"/>
      <c r="CX134" s="62"/>
      <c r="CY134" s="62"/>
      <c r="CZ134" s="62"/>
      <c r="DA134" s="62"/>
      <c r="DB134" s="62"/>
      <c r="DC134" s="62"/>
      <c r="DD134" s="62"/>
      <c r="DE134" s="62"/>
      <c r="DF134" s="62"/>
      <c r="DG134" s="62"/>
      <c r="DH134" s="62"/>
      <c r="DI134" s="62"/>
      <c r="DJ134" s="62"/>
      <c r="DK134" s="62"/>
      <c r="DL134" s="62"/>
    </row>
    <row r="135" spans="1:116" s="29" customFormat="1" ht="57.6" x14ac:dyDescent="0.3">
      <c r="A135" s="117" t="s">
        <v>873</v>
      </c>
      <c r="B135" s="32" t="s">
        <v>874</v>
      </c>
      <c r="C135" s="32" t="s">
        <v>33</v>
      </c>
      <c r="D135" s="32" t="s">
        <v>875</v>
      </c>
      <c r="E135" s="35" t="s">
        <v>440</v>
      </c>
      <c r="F135" s="32" t="s">
        <v>876</v>
      </c>
      <c r="G135" s="36" t="s">
        <v>674</v>
      </c>
      <c r="H135" s="38" t="s">
        <v>86</v>
      </c>
      <c r="I135" s="40">
        <v>44822</v>
      </c>
      <c r="J135" s="40">
        <f>Tabela1[[#This Row],[DATA DO INÍCIO DA VIGÊNCIA]]+180-1</f>
        <v>45001</v>
      </c>
      <c r="K135" s="40"/>
      <c r="L135" s="32" t="s">
        <v>64</v>
      </c>
      <c r="M135" s="92">
        <v>450000</v>
      </c>
      <c r="N135" s="32" t="s">
        <v>86</v>
      </c>
      <c r="O135" s="118" t="s">
        <v>877</v>
      </c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  <c r="AV135" s="62"/>
      <c r="AW135" s="62"/>
      <c r="AX135" s="62"/>
      <c r="AY135" s="62"/>
      <c r="AZ135" s="62"/>
      <c r="BA135" s="62"/>
      <c r="BB135" s="62"/>
      <c r="BC135" s="62"/>
      <c r="BD135" s="62"/>
      <c r="BE135" s="62"/>
      <c r="BF135" s="62"/>
      <c r="BG135" s="62"/>
      <c r="BH135" s="62"/>
      <c r="BI135" s="62"/>
      <c r="BJ135" s="62"/>
      <c r="BK135" s="62"/>
      <c r="BL135" s="62"/>
      <c r="BM135" s="62"/>
      <c r="BN135" s="62"/>
      <c r="BO135" s="62"/>
      <c r="BP135" s="62"/>
      <c r="BQ135" s="62"/>
      <c r="BR135" s="62"/>
      <c r="BS135" s="62"/>
      <c r="BT135" s="62"/>
      <c r="BU135" s="62"/>
      <c r="BV135" s="62"/>
      <c r="BW135" s="62"/>
      <c r="BX135" s="62"/>
      <c r="BY135" s="62"/>
      <c r="BZ135" s="62"/>
      <c r="CA135" s="62"/>
      <c r="CB135" s="62"/>
      <c r="CC135" s="62"/>
      <c r="CD135" s="62"/>
      <c r="CE135" s="62"/>
      <c r="CF135" s="62"/>
      <c r="CG135" s="62"/>
      <c r="CH135" s="62"/>
      <c r="CI135" s="62"/>
      <c r="CJ135" s="62"/>
      <c r="CK135" s="62"/>
      <c r="CL135" s="62"/>
      <c r="CM135" s="62"/>
      <c r="CN135" s="62"/>
      <c r="CO135" s="62"/>
      <c r="CP135" s="62"/>
      <c r="CQ135" s="62"/>
      <c r="CR135" s="62"/>
      <c r="CS135" s="62"/>
      <c r="CT135" s="62"/>
      <c r="CU135" s="62"/>
      <c r="CV135" s="62"/>
      <c r="CW135" s="62"/>
      <c r="CX135" s="62"/>
      <c r="CY135" s="62"/>
      <c r="CZ135" s="62"/>
      <c r="DA135" s="62"/>
      <c r="DB135" s="62"/>
      <c r="DC135" s="62"/>
      <c r="DD135" s="62"/>
      <c r="DE135" s="62"/>
      <c r="DF135" s="62"/>
      <c r="DG135" s="62"/>
      <c r="DH135" s="62"/>
      <c r="DI135" s="62"/>
      <c r="DJ135" s="62"/>
      <c r="DK135" s="62"/>
      <c r="DL135" s="62"/>
    </row>
    <row r="136" spans="1:116" s="29" customFormat="1" ht="57.6" x14ac:dyDescent="0.3">
      <c r="A136" s="117" t="s">
        <v>878</v>
      </c>
      <c r="B136" s="36" t="s">
        <v>879</v>
      </c>
      <c r="C136" s="36" t="s">
        <v>88</v>
      </c>
      <c r="D136" s="32" t="s">
        <v>133</v>
      </c>
      <c r="E136" s="36" t="s">
        <v>880</v>
      </c>
      <c r="F136" s="36" t="s">
        <v>881</v>
      </c>
      <c r="G136" s="36" t="s">
        <v>882</v>
      </c>
      <c r="H136" s="38">
        <v>44851</v>
      </c>
      <c r="I136" s="41">
        <v>44865</v>
      </c>
      <c r="J136" s="40">
        <f>Tabela1[[#This Row],[DATA DO INÍCIO DA VIGÊNCIA]]+180-1</f>
        <v>45044</v>
      </c>
      <c r="K136" s="41"/>
      <c r="L136" s="36" t="s">
        <v>81</v>
      </c>
      <c r="M136" s="50">
        <v>440259.12</v>
      </c>
      <c r="N136" s="55" t="s">
        <v>883</v>
      </c>
      <c r="O136" s="118" t="s">
        <v>884</v>
      </c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  <c r="AV136" s="62"/>
      <c r="AW136" s="62"/>
      <c r="AX136" s="62"/>
      <c r="AY136" s="62"/>
      <c r="AZ136" s="62"/>
      <c r="BA136" s="62"/>
      <c r="BB136" s="62"/>
      <c r="BC136" s="62"/>
      <c r="BD136" s="62"/>
      <c r="BE136" s="62"/>
      <c r="BF136" s="62"/>
      <c r="BG136" s="62"/>
      <c r="BH136" s="62"/>
      <c r="BI136" s="62"/>
      <c r="BJ136" s="62"/>
      <c r="BK136" s="62"/>
      <c r="BL136" s="62"/>
      <c r="BM136" s="62"/>
      <c r="BN136" s="62"/>
      <c r="BO136" s="62"/>
      <c r="BP136" s="62"/>
      <c r="BQ136" s="62"/>
      <c r="BR136" s="62"/>
      <c r="BS136" s="62"/>
      <c r="BT136" s="62"/>
      <c r="BU136" s="62"/>
      <c r="BV136" s="62"/>
      <c r="BW136" s="62"/>
      <c r="BX136" s="62"/>
      <c r="BY136" s="62"/>
      <c r="BZ136" s="62"/>
      <c r="CA136" s="62"/>
      <c r="CB136" s="62"/>
      <c r="CC136" s="62"/>
      <c r="CD136" s="62"/>
      <c r="CE136" s="62"/>
      <c r="CF136" s="62"/>
      <c r="CG136" s="62"/>
      <c r="CH136" s="62"/>
      <c r="CI136" s="62"/>
      <c r="CJ136" s="62"/>
      <c r="CK136" s="62"/>
      <c r="CL136" s="62"/>
      <c r="CM136" s="62"/>
      <c r="CN136" s="62"/>
      <c r="CO136" s="62"/>
      <c r="CP136" s="62"/>
      <c r="CQ136" s="62"/>
      <c r="CR136" s="62"/>
      <c r="CS136" s="62"/>
      <c r="CT136" s="62"/>
      <c r="CU136" s="62"/>
      <c r="CV136" s="62"/>
      <c r="CW136" s="62"/>
      <c r="CX136" s="62"/>
      <c r="CY136" s="62"/>
      <c r="CZ136" s="62"/>
      <c r="DA136" s="62"/>
      <c r="DB136" s="62"/>
      <c r="DC136" s="62"/>
      <c r="DD136" s="62"/>
      <c r="DE136" s="62"/>
      <c r="DF136" s="62"/>
      <c r="DG136" s="62"/>
      <c r="DH136" s="62"/>
      <c r="DI136" s="62"/>
      <c r="DJ136" s="62"/>
      <c r="DK136" s="62"/>
      <c r="DL136" s="62"/>
    </row>
    <row r="137" spans="1:116" s="29" customFormat="1" ht="57.6" x14ac:dyDescent="0.3">
      <c r="A137" s="117" t="s">
        <v>885</v>
      </c>
      <c r="B137" s="32" t="s">
        <v>886</v>
      </c>
      <c r="C137" s="32" t="s">
        <v>33</v>
      </c>
      <c r="D137" s="32" t="s">
        <v>887</v>
      </c>
      <c r="E137" s="35" t="s">
        <v>888</v>
      </c>
      <c r="F137" s="32" t="s">
        <v>889</v>
      </c>
      <c r="G137" s="36" t="s">
        <v>674</v>
      </c>
      <c r="H137" s="38" t="s">
        <v>890</v>
      </c>
      <c r="I137" s="40">
        <v>44859</v>
      </c>
      <c r="J137" s="40">
        <f>Tabela1[[#This Row],[DATA DO INÍCIO DA VIGÊNCIA]]+180-1</f>
        <v>45038</v>
      </c>
      <c r="K137" s="40"/>
      <c r="L137" s="32" t="s">
        <v>64</v>
      </c>
      <c r="M137" s="92">
        <v>30000</v>
      </c>
      <c r="N137" s="32" t="s">
        <v>832</v>
      </c>
      <c r="O137" s="118" t="s">
        <v>891</v>
      </c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  <c r="AV137" s="62"/>
      <c r="AW137" s="62"/>
      <c r="AX137" s="62"/>
      <c r="AY137" s="62"/>
      <c r="AZ137" s="62"/>
      <c r="BA137" s="62"/>
      <c r="BB137" s="62"/>
      <c r="BC137" s="62"/>
      <c r="BD137" s="62"/>
      <c r="BE137" s="62"/>
      <c r="BF137" s="62"/>
      <c r="BG137" s="62"/>
      <c r="BH137" s="62"/>
      <c r="BI137" s="62"/>
      <c r="BJ137" s="62"/>
      <c r="BK137" s="62"/>
      <c r="BL137" s="62"/>
      <c r="BM137" s="62"/>
      <c r="BN137" s="62"/>
      <c r="BO137" s="62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  <c r="BZ137" s="62"/>
      <c r="CA137" s="62"/>
      <c r="CB137" s="62"/>
      <c r="CC137" s="62"/>
      <c r="CD137" s="62"/>
      <c r="CE137" s="62"/>
      <c r="CF137" s="62"/>
      <c r="CG137" s="62"/>
      <c r="CH137" s="62"/>
      <c r="CI137" s="62"/>
      <c r="CJ137" s="62"/>
      <c r="CK137" s="62"/>
      <c r="CL137" s="62"/>
      <c r="CM137" s="62"/>
      <c r="CN137" s="62"/>
      <c r="CO137" s="62"/>
      <c r="CP137" s="62"/>
      <c r="CQ137" s="62"/>
      <c r="CR137" s="62"/>
      <c r="CS137" s="62"/>
      <c r="CT137" s="62"/>
      <c r="CU137" s="62"/>
      <c r="CV137" s="62"/>
      <c r="CW137" s="62"/>
      <c r="CX137" s="62"/>
      <c r="CY137" s="62"/>
      <c r="CZ137" s="62"/>
      <c r="DA137" s="62"/>
      <c r="DB137" s="62"/>
      <c r="DC137" s="62"/>
      <c r="DD137" s="62"/>
      <c r="DE137" s="62"/>
      <c r="DF137" s="62"/>
      <c r="DG137" s="62"/>
      <c r="DH137" s="62"/>
      <c r="DI137" s="62"/>
      <c r="DJ137" s="62"/>
      <c r="DK137" s="62"/>
      <c r="DL137" s="62"/>
    </row>
    <row r="138" spans="1:116" s="29" customFormat="1" ht="57.6" x14ac:dyDescent="0.3">
      <c r="A138" s="117" t="s">
        <v>892</v>
      </c>
      <c r="B138" s="32" t="s">
        <v>893</v>
      </c>
      <c r="C138" s="32" t="s">
        <v>33</v>
      </c>
      <c r="D138" s="32" t="s">
        <v>894</v>
      </c>
      <c r="E138" s="35" t="s">
        <v>895</v>
      </c>
      <c r="F138" s="32" t="s">
        <v>896</v>
      </c>
      <c r="G138" s="36" t="s">
        <v>674</v>
      </c>
      <c r="H138" s="38" t="s">
        <v>890</v>
      </c>
      <c r="I138" s="40">
        <v>44858</v>
      </c>
      <c r="J138" s="40">
        <f>Tabela1[[#This Row],[DATA DO INÍCIO DA VIGÊNCIA]]+180-1</f>
        <v>45037</v>
      </c>
      <c r="K138" s="40"/>
      <c r="L138" s="32" t="s">
        <v>64</v>
      </c>
      <c r="M138" s="92">
        <v>23940</v>
      </c>
      <c r="N138" s="32" t="s">
        <v>897</v>
      </c>
      <c r="O138" s="118" t="s">
        <v>898</v>
      </c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  <c r="AV138" s="62"/>
      <c r="AW138" s="62"/>
      <c r="AX138" s="62"/>
      <c r="AY138" s="62"/>
      <c r="AZ138" s="62"/>
      <c r="BA138" s="62"/>
      <c r="BB138" s="62"/>
      <c r="BC138" s="62"/>
      <c r="BD138" s="62"/>
      <c r="BE138" s="62"/>
      <c r="BF138" s="62"/>
      <c r="BG138" s="62"/>
      <c r="BH138" s="62"/>
      <c r="BI138" s="62"/>
      <c r="BJ138" s="62"/>
      <c r="BK138" s="62"/>
      <c r="BL138" s="62"/>
      <c r="BM138" s="62"/>
      <c r="BN138" s="62"/>
      <c r="BO138" s="62"/>
      <c r="BP138" s="62"/>
      <c r="BQ138" s="62"/>
      <c r="BR138" s="62"/>
      <c r="BS138" s="62"/>
      <c r="BT138" s="62"/>
      <c r="BU138" s="62"/>
      <c r="BV138" s="62"/>
      <c r="BW138" s="62"/>
      <c r="BX138" s="62"/>
      <c r="BY138" s="62"/>
      <c r="BZ138" s="62"/>
      <c r="CA138" s="62"/>
      <c r="CB138" s="62"/>
      <c r="CC138" s="62"/>
      <c r="CD138" s="62"/>
      <c r="CE138" s="62"/>
      <c r="CF138" s="62"/>
      <c r="CG138" s="62"/>
      <c r="CH138" s="62"/>
      <c r="CI138" s="62"/>
      <c r="CJ138" s="62"/>
      <c r="CK138" s="62"/>
      <c r="CL138" s="62"/>
      <c r="CM138" s="62"/>
      <c r="CN138" s="62"/>
      <c r="CO138" s="62"/>
      <c r="CP138" s="62"/>
      <c r="CQ138" s="62"/>
      <c r="CR138" s="62"/>
      <c r="CS138" s="62"/>
      <c r="CT138" s="62"/>
      <c r="CU138" s="62"/>
      <c r="CV138" s="62"/>
      <c r="CW138" s="62"/>
      <c r="CX138" s="62"/>
      <c r="CY138" s="62"/>
      <c r="CZ138" s="62"/>
      <c r="DA138" s="62"/>
      <c r="DB138" s="62"/>
      <c r="DC138" s="62"/>
      <c r="DD138" s="62"/>
      <c r="DE138" s="62"/>
      <c r="DF138" s="62"/>
      <c r="DG138" s="62"/>
      <c r="DH138" s="62"/>
      <c r="DI138" s="62"/>
      <c r="DJ138" s="62"/>
      <c r="DK138" s="62"/>
      <c r="DL138" s="62"/>
    </row>
    <row r="139" spans="1:116" s="29" customFormat="1" ht="57.6" x14ac:dyDescent="0.3">
      <c r="A139" s="117" t="s">
        <v>899</v>
      </c>
      <c r="B139" s="32" t="s">
        <v>900</v>
      </c>
      <c r="C139" s="32" t="s">
        <v>33</v>
      </c>
      <c r="D139" s="32" t="s">
        <v>901</v>
      </c>
      <c r="E139" s="35" t="s">
        <v>902</v>
      </c>
      <c r="F139" s="32" t="s">
        <v>903</v>
      </c>
      <c r="G139" s="36" t="s">
        <v>674</v>
      </c>
      <c r="H139" s="38" t="s">
        <v>904</v>
      </c>
      <c r="I139" s="40">
        <v>44858</v>
      </c>
      <c r="J139" s="40">
        <f>Tabela1[[#This Row],[DATA DO INÍCIO DA VIGÊNCIA]]+180-1</f>
        <v>45037</v>
      </c>
      <c r="K139" s="40"/>
      <c r="L139" s="32" t="s">
        <v>64</v>
      </c>
      <c r="M139" s="92">
        <v>72036</v>
      </c>
      <c r="N139" s="32" t="s">
        <v>832</v>
      </c>
      <c r="O139" s="118" t="s">
        <v>905</v>
      </c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  <c r="AV139" s="62"/>
      <c r="AW139" s="62"/>
      <c r="AX139" s="62"/>
      <c r="AY139" s="62"/>
      <c r="AZ139" s="62"/>
      <c r="BA139" s="62"/>
      <c r="BB139" s="62"/>
      <c r="BC139" s="62"/>
      <c r="BD139" s="62"/>
      <c r="BE139" s="62"/>
      <c r="BF139" s="62"/>
      <c r="BG139" s="62"/>
      <c r="BH139" s="62"/>
      <c r="BI139" s="62"/>
      <c r="BJ139" s="62"/>
      <c r="BK139" s="62"/>
      <c r="BL139" s="62"/>
      <c r="BM139" s="62"/>
      <c r="BN139" s="62"/>
      <c r="BO139" s="62"/>
      <c r="BP139" s="62"/>
      <c r="BQ139" s="62"/>
      <c r="BR139" s="62"/>
      <c r="BS139" s="62"/>
      <c r="BT139" s="62"/>
      <c r="BU139" s="62"/>
      <c r="BV139" s="62"/>
      <c r="BW139" s="62"/>
      <c r="BX139" s="62"/>
      <c r="BY139" s="62"/>
      <c r="BZ139" s="62"/>
      <c r="CA139" s="62"/>
      <c r="CB139" s="62"/>
      <c r="CC139" s="62"/>
      <c r="CD139" s="62"/>
      <c r="CE139" s="62"/>
      <c r="CF139" s="62"/>
      <c r="CG139" s="62"/>
      <c r="CH139" s="62"/>
      <c r="CI139" s="62"/>
      <c r="CJ139" s="62"/>
      <c r="CK139" s="62"/>
      <c r="CL139" s="62"/>
      <c r="CM139" s="62"/>
      <c r="CN139" s="62"/>
      <c r="CO139" s="62"/>
      <c r="CP139" s="62"/>
      <c r="CQ139" s="62"/>
      <c r="CR139" s="62"/>
      <c r="CS139" s="62"/>
      <c r="CT139" s="62"/>
      <c r="CU139" s="62"/>
      <c r="CV139" s="62"/>
      <c r="CW139" s="62"/>
      <c r="CX139" s="62"/>
      <c r="CY139" s="62"/>
      <c r="CZ139" s="62"/>
      <c r="DA139" s="62"/>
      <c r="DB139" s="62"/>
      <c r="DC139" s="62"/>
      <c r="DD139" s="62"/>
      <c r="DE139" s="62"/>
      <c r="DF139" s="62"/>
      <c r="DG139" s="62"/>
      <c r="DH139" s="62"/>
      <c r="DI139" s="62"/>
      <c r="DJ139" s="62"/>
      <c r="DK139" s="62"/>
      <c r="DL139" s="62"/>
    </row>
    <row r="140" spans="1:116" s="29" customFormat="1" ht="57.6" x14ac:dyDescent="0.3">
      <c r="A140" s="117" t="s">
        <v>906</v>
      </c>
      <c r="B140" s="32" t="s">
        <v>907</v>
      </c>
      <c r="C140" s="32" t="s">
        <v>33</v>
      </c>
      <c r="D140" s="32" t="s">
        <v>908</v>
      </c>
      <c r="E140" s="35" t="s">
        <v>411</v>
      </c>
      <c r="F140" s="32" t="s">
        <v>909</v>
      </c>
      <c r="G140" s="36" t="s">
        <v>674</v>
      </c>
      <c r="H140" s="38" t="s">
        <v>910</v>
      </c>
      <c r="I140" s="40">
        <v>44862</v>
      </c>
      <c r="J140" s="40">
        <f>Tabela1[[#This Row],[DATA DO INÍCIO DA VIGÊNCIA]]+180-1</f>
        <v>45041</v>
      </c>
      <c r="K140" s="40"/>
      <c r="L140" s="32" t="s">
        <v>64</v>
      </c>
      <c r="M140" s="92">
        <v>22404</v>
      </c>
      <c r="N140" s="32" t="s">
        <v>496</v>
      </c>
      <c r="O140" s="118" t="s">
        <v>911</v>
      </c>
      <c r="P140" s="62"/>
      <c r="Q140" s="62"/>
      <c r="R140" s="62"/>
      <c r="S140" s="62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  <c r="AV140" s="62"/>
      <c r="AW140" s="62"/>
      <c r="AX140" s="62"/>
      <c r="AY140" s="62"/>
      <c r="AZ140" s="62"/>
      <c r="BA140" s="62"/>
      <c r="BB140" s="62"/>
      <c r="BC140" s="62"/>
      <c r="BD140" s="62"/>
      <c r="BE140" s="62"/>
      <c r="BF140" s="62"/>
      <c r="BG140" s="62"/>
      <c r="BH140" s="62"/>
      <c r="BI140" s="62"/>
      <c r="BJ140" s="62"/>
      <c r="BK140" s="62"/>
      <c r="BL140" s="62"/>
      <c r="BM140" s="62"/>
      <c r="BN140" s="62"/>
      <c r="BO140" s="62"/>
      <c r="BP140" s="62"/>
      <c r="BQ140" s="62"/>
      <c r="BR140" s="62"/>
      <c r="BS140" s="62"/>
      <c r="BT140" s="62"/>
      <c r="BU140" s="62"/>
      <c r="BV140" s="62"/>
      <c r="BW140" s="62"/>
      <c r="BX140" s="62"/>
      <c r="BY140" s="62"/>
      <c r="BZ140" s="62"/>
      <c r="CA140" s="62"/>
      <c r="CB140" s="62"/>
      <c r="CC140" s="62"/>
      <c r="CD140" s="62"/>
      <c r="CE140" s="62"/>
      <c r="CF140" s="62"/>
      <c r="CG140" s="62"/>
      <c r="CH140" s="62"/>
      <c r="CI140" s="62"/>
      <c r="CJ140" s="62"/>
      <c r="CK140" s="62"/>
      <c r="CL140" s="62"/>
      <c r="CM140" s="62"/>
      <c r="CN140" s="62"/>
      <c r="CO140" s="62"/>
      <c r="CP140" s="62"/>
      <c r="CQ140" s="62"/>
      <c r="CR140" s="62"/>
      <c r="CS140" s="62"/>
      <c r="CT140" s="62"/>
      <c r="CU140" s="62"/>
      <c r="CV140" s="62"/>
      <c r="CW140" s="62"/>
      <c r="CX140" s="62"/>
      <c r="CY140" s="62"/>
      <c r="CZ140" s="62"/>
      <c r="DA140" s="62"/>
      <c r="DB140" s="62"/>
      <c r="DC140" s="62"/>
      <c r="DD140" s="62"/>
      <c r="DE140" s="62"/>
      <c r="DF140" s="62"/>
      <c r="DG140" s="62"/>
      <c r="DH140" s="62"/>
      <c r="DI140" s="62"/>
      <c r="DJ140" s="62"/>
      <c r="DK140" s="62"/>
      <c r="DL140" s="62"/>
    </row>
    <row r="141" spans="1:116" s="42" customFormat="1" ht="28.8" x14ac:dyDescent="0.3">
      <c r="A141" s="117" t="s">
        <v>912</v>
      </c>
      <c r="B141" s="32" t="s">
        <v>312</v>
      </c>
      <c r="C141" s="32"/>
      <c r="D141" s="32"/>
      <c r="E141" s="32"/>
      <c r="F141" s="32"/>
      <c r="G141" s="36"/>
      <c r="H141" s="40"/>
      <c r="I141" s="40"/>
      <c r="J141" s="40"/>
      <c r="K141" s="32"/>
      <c r="L141" s="32"/>
      <c r="M141" s="53"/>
      <c r="N141" s="32"/>
      <c r="O141" s="118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  <c r="AV141" s="62"/>
      <c r="AW141" s="62"/>
      <c r="AX141" s="62"/>
      <c r="AY141" s="62"/>
      <c r="AZ141" s="62"/>
      <c r="BA141" s="62"/>
      <c r="BB141" s="62"/>
      <c r="BC141" s="62"/>
      <c r="BD141" s="62"/>
      <c r="BE141" s="62"/>
      <c r="BF141" s="62"/>
      <c r="BG141" s="62"/>
      <c r="BH141" s="62"/>
      <c r="BI141" s="62"/>
      <c r="BJ141" s="62"/>
      <c r="BK141" s="62"/>
      <c r="BL141" s="62"/>
      <c r="BM141" s="62"/>
      <c r="BN141" s="62"/>
      <c r="BO141" s="62"/>
      <c r="BP141" s="62"/>
      <c r="BQ141" s="62"/>
      <c r="BR141" s="62"/>
      <c r="BS141" s="62"/>
      <c r="BT141" s="62"/>
      <c r="BU141" s="62"/>
      <c r="BV141" s="62"/>
      <c r="BW141" s="62"/>
      <c r="BX141" s="62"/>
      <c r="BY141" s="62"/>
      <c r="BZ141" s="62"/>
      <c r="CA141" s="62"/>
      <c r="CB141" s="62"/>
      <c r="CC141" s="62"/>
      <c r="CD141" s="62"/>
      <c r="CE141" s="62"/>
      <c r="CF141" s="62"/>
      <c r="CG141" s="62"/>
      <c r="CH141" s="62"/>
      <c r="CI141" s="62"/>
      <c r="CJ141" s="62"/>
      <c r="CK141" s="62"/>
      <c r="CL141" s="62"/>
      <c r="CM141" s="62"/>
    </row>
    <row r="142" spans="1:116" s="29" customFormat="1" ht="129.6" x14ac:dyDescent="0.3">
      <c r="A142" s="117" t="s">
        <v>913</v>
      </c>
      <c r="B142" s="32" t="s">
        <v>914</v>
      </c>
      <c r="C142" s="32" t="s">
        <v>285</v>
      </c>
      <c r="D142" s="32" t="s">
        <v>915</v>
      </c>
      <c r="E142" s="32" t="s">
        <v>916</v>
      </c>
      <c r="F142" s="32" t="s">
        <v>917</v>
      </c>
      <c r="G142" s="32" t="s">
        <v>62</v>
      </c>
      <c r="H142" s="40">
        <v>44859</v>
      </c>
      <c r="I142" s="40">
        <v>44876</v>
      </c>
      <c r="J142" s="40">
        <v>45240</v>
      </c>
      <c r="K142" s="32"/>
      <c r="L142" s="32" t="s">
        <v>81</v>
      </c>
      <c r="M142" s="92">
        <v>983646</v>
      </c>
      <c r="N142" s="32" t="s">
        <v>86</v>
      </c>
      <c r="O142" s="118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  <c r="AV142" s="62"/>
      <c r="AW142" s="62"/>
      <c r="AX142" s="62"/>
      <c r="AY142" s="62"/>
      <c r="AZ142" s="62"/>
      <c r="BA142" s="62"/>
      <c r="BB142" s="62"/>
      <c r="BC142" s="62"/>
      <c r="BD142" s="62"/>
      <c r="BE142" s="62"/>
      <c r="BF142" s="62"/>
      <c r="BG142" s="62"/>
      <c r="BH142" s="62"/>
      <c r="BI142" s="62"/>
      <c r="BJ142" s="62"/>
      <c r="BK142" s="62"/>
      <c r="BL142" s="62"/>
      <c r="BM142" s="62"/>
      <c r="BN142" s="62"/>
      <c r="BO142" s="62"/>
      <c r="BP142" s="62"/>
      <c r="BQ142" s="62"/>
      <c r="BR142" s="62"/>
      <c r="BS142" s="62"/>
      <c r="BT142" s="62"/>
      <c r="BU142" s="62"/>
      <c r="BV142" s="62"/>
      <c r="BW142" s="62"/>
      <c r="BX142" s="62"/>
      <c r="BY142" s="62"/>
      <c r="BZ142" s="62"/>
      <c r="CA142" s="62"/>
      <c r="CB142" s="62"/>
      <c r="CC142" s="62"/>
      <c r="CD142" s="62"/>
      <c r="CE142" s="62"/>
      <c r="CF142" s="62"/>
      <c r="CG142" s="62"/>
      <c r="CH142" s="62"/>
      <c r="CI142" s="62"/>
      <c r="CJ142" s="62"/>
      <c r="CK142" s="62"/>
      <c r="CL142" s="62"/>
      <c r="CM142" s="62"/>
      <c r="CN142" s="62"/>
      <c r="CO142" s="62"/>
      <c r="CP142" s="62"/>
      <c r="CQ142" s="62"/>
      <c r="CR142" s="62"/>
      <c r="CS142" s="62"/>
      <c r="CT142" s="62"/>
      <c r="CU142" s="62"/>
      <c r="CV142" s="62"/>
      <c r="CW142" s="62"/>
      <c r="CX142" s="62"/>
      <c r="CY142" s="62"/>
      <c r="CZ142" s="62"/>
      <c r="DA142" s="62"/>
      <c r="DB142" s="62"/>
      <c r="DC142" s="62"/>
      <c r="DD142" s="62"/>
      <c r="DE142" s="62"/>
      <c r="DF142" s="62"/>
      <c r="DG142" s="62"/>
      <c r="DH142" s="62"/>
      <c r="DI142" s="62"/>
      <c r="DJ142" s="62"/>
      <c r="DK142" s="62"/>
      <c r="DL142" s="62"/>
    </row>
    <row r="143" spans="1:116" s="29" customFormat="1" ht="57.6" x14ac:dyDescent="0.3">
      <c r="A143" s="117" t="s">
        <v>918</v>
      </c>
      <c r="B143" s="32" t="s">
        <v>919</v>
      </c>
      <c r="C143" s="32" t="s">
        <v>33</v>
      </c>
      <c r="D143" s="32" t="s">
        <v>920</v>
      </c>
      <c r="E143" s="35" t="s">
        <v>583</v>
      </c>
      <c r="F143" s="32" t="s">
        <v>921</v>
      </c>
      <c r="G143" s="36" t="s">
        <v>674</v>
      </c>
      <c r="H143" s="38" t="s">
        <v>922</v>
      </c>
      <c r="I143" s="40">
        <v>44869</v>
      </c>
      <c r="J143" s="40">
        <v>45049</v>
      </c>
      <c r="K143" s="40"/>
      <c r="L143" s="32" t="s">
        <v>64</v>
      </c>
      <c r="M143" s="92">
        <v>181246.8</v>
      </c>
      <c r="N143" s="32" t="s">
        <v>832</v>
      </c>
      <c r="O143" s="118" t="s">
        <v>923</v>
      </c>
      <c r="P143" s="62"/>
      <c r="Q143" s="62"/>
      <c r="R143" s="62"/>
      <c r="S143" s="62"/>
      <c r="T143" s="62"/>
      <c r="U143" s="62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  <c r="AZ143" s="62"/>
      <c r="BA143" s="62"/>
      <c r="BB143" s="62"/>
      <c r="BC143" s="62"/>
      <c r="BD143" s="62"/>
      <c r="BE143" s="62"/>
      <c r="BF143" s="62"/>
      <c r="BG143" s="62"/>
      <c r="BH143" s="62"/>
      <c r="BI143" s="62"/>
      <c r="BJ143" s="62"/>
      <c r="BK143" s="62"/>
      <c r="BL143" s="62"/>
      <c r="BM143" s="62"/>
      <c r="BN143" s="62"/>
      <c r="BO143" s="62"/>
      <c r="BP143" s="62"/>
      <c r="BQ143" s="62"/>
      <c r="BR143" s="62"/>
      <c r="BS143" s="62"/>
      <c r="BT143" s="62"/>
      <c r="BU143" s="62"/>
      <c r="BV143" s="62"/>
      <c r="BW143" s="62"/>
      <c r="BX143" s="62"/>
      <c r="BY143" s="62"/>
      <c r="BZ143" s="62"/>
      <c r="CA143" s="62"/>
      <c r="CB143" s="62"/>
      <c r="CC143" s="62"/>
      <c r="CD143" s="62"/>
      <c r="CE143" s="62"/>
      <c r="CF143" s="62"/>
      <c r="CG143" s="62"/>
      <c r="CH143" s="62"/>
      <c r="CI143" s="62"/>
      <c r="CJ143" s="62"/>
      <c r="CK143" s="62"/>
      <c r="CL143" s="62"/>
      <c r="CM143" s="62"/>
      <c r="CN143" s="62"/>
      <c r="CO143" s="62"/>
      <c r="CP143" s="62"/>
      <c r="CQ143" s="62"/>
      <c r="CR143" s="62"/>
      <c r="CS143" s="62"/>
      <c r="CT143" s="62"/>
      <c r="CU143" s="62"/>
      <c r="CV143" s="62"/>
      <c r="CW143" s="62"/>
      <c r="CX143" s="62"/>
      <c r="CY143" s="62"/>
      <c r="CZ143" s="62"/>
      <c r="DA143" s="62"/>
      <c r="DB143" s="62"/>
      <c r="DC143" s="62"/>
      <c r="DD143" s="62"/>
      <c r="DE143" s="62"/>
      <c r="DF143" s="62"/>
      <c r="DG143" s="62"/>
      <c r="DH143" s="62"/>
      <c r="DI143" s="62"/>
      <c r="DJ143" s="62"/>
      <c r="DK143" s="62"/>
      <c r="DL143" s="62"/>
    </row>
    <row r="144" spans="1:116" s="29" customFormat="1" ht="43.2" x14ac:dyDescent="0.3">
      <c r="A144" s="117" t="s">
        <v>924</v>
      </c>
      <c r="B144" s="32" t="s">
        <v>17</v>
      </c>
      <c r="C144" s="32" t="s">
        <v>33</v>
      </c>
      <c r="D144" s="32" t="s">
        <v>925</v>
      </c>
      <c r="E144" s="32" t="s">
        <v>926</v>
      </c>
      <c r="F144" s="32" t="s">
        <v>927</v>
      </c>
      <c r="G144" s="33" t="s">
        <v>928</v>
      </c>
      <c r="H144" s="38">
        <v>44875</v>
      </c>
      <c r="I144" s="40">
        <v>44863</v>
      </c>
      <c r="J144" s="40">
        <v>45227</v>
      </c>
      <c r="K144" s="40"/>
      <c r="L144" s="32" t="s">
        <v>81</v>
      </c>
      <c r="M144" s="92">
        <v>20040</v>
      </c>
      <c r="N144" s="32" t="s">
        <v>929</v>
      </c>
      <c r="O144" s="118" t="s">
        <v>930</v>
      </c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  <c r="AV144" s="62"/>
      <c r="AW144" s="62"/>
      <c r="AX144" s="62"/>
      <c r="AY144" s="62"/>
      <c r="AZ144" s="62"/>
      <c r="BA144" s="62"/>
      <c r="BB144" s="62"/>
      <c r="BC144" s="62"/>
      <c r="BD144" s="62"/>
      <c r="BE144" s="62"/>
      <c r="BF144" s="62"/>
      <c r="BG144" s="62"/>
      <c r="BH144" s="62"/>
      <c r="BI144" s="62"/>
      <c r="BJ144" s="62"/>
      <c r="BK144" s="62"/>
      <c r="BL144" s="62"/>
      <c r="BM144" s="62"/>
      <c r="BN144" s="62"/>
      <c r="BO144" s="62"/>
      <c r="BP144" s="62"/>
      <c r="BQ144" s="62"/>
      <c r="BR144" s="62"/>
      <c r="BS144" s="62"/>
      <c r="BT144" s="62"/>
      <c r="BU144" s="62"/>
      <c r="BV144" s="62"/>
      <c r="BW144" s="62"/>
      <c r="BX144" s="62"/>
      <c r="BY144" s="62"/>
      <c r="BZ144" s="62"/>
      <c r="CA144" s="62"/>
      <c r="CB144" s="62"/>
      <c r="CC144" s="62"/>
      <c r="CD144" s="62"/>
      <c r="CE144" s="62"/>
      <c r="CF144" s="62"/>
      <c r="CG144" s="62"/>
      <c r="CH144" s="62"/>
      <c r="CI144" s="62"/>
      <c r="CJ144" s="62"/>
      <c r="CK144" s="62"/>
      <c r="CL144" s="62"/>
      <c r="CM144" s="62"/>
      <c r="CN144" s="62"/>
      <c r="CO144" s="62"/>
      <c r="CP144" s="62"/>
      <c r="CQ144" s="62"/>
      <c r="CR144" s="62"/>
      <c r="CS144" s="62"/>
      <c r="CT144" s="62"/>
      <c r="CU144" s="62"/>
      <c r="CV144" s="62"/>
      <c r="CW144" s="62"/>
      <c r="CX144" s="62"/>
      <c r="CY144" s="62"/>
      <c r="CZ144" s="62"/>
      <c r="DA144" s="62"/>
      <c r="DB144" s="62"/>
      <c r="DC144" s="62"/>
      <c r="DD144" s="62"/>
      <c r="DE144" s="62"/>
      <c r="DF144" s="62"/>
      <c r="DG144" s="62"/>
      <c r="DH144" s="62"/>
      <c r="DI144" s="62"/>
      <c r="DJ144" s="62"/>
      <c r="DK144" s="62"/>
      <c r="DL144" s="62"/>
    </row>
    <row r="145" spans="1:116" s="29" customFormat="1" ht="57.6" x14ac:dyDescent="0.3">
      <c r="A145" s="117" t="s">
        <v>931</v>
      </c>
      <c r="B145" s="32" t="s">
        <v>932</v>
      </c>
      <c r="C145" s="32" t="s">
        <v>33</v>
      </c>
      <c r="D145" s="32" t="s">
        <v>933</v>
      </c>
      <c r="E145" s="35" t="s">
        <v>356</v>
      </c>
      <c r="F145" s="32" t="s">
        <v>934</v>
      </c>
      <c r="G145" s="36" t="s">
        <v>674</v>
      </c>
      <c r="H145" s="38" t="s">
        <v>935</v>
      </c>
      <c r="I145" s="40">
        <v>44915</v>
      </c>
      <c r="J145" s="40">
        <v>45096</v>
      </c>
      <c r="K145" s="40"/>
      <c r="L145" s="32" t="s">
        <v>64</v>
      </c>
      <c r="M145" s="92">
        <v>4090926</v>
      </c>
      <c r="N145" s="32" t="s">
        <v>936</v>
      </c>
      <c r="O145" s="118" t="s">
        <v>937</v>
      </c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  <c r="AV145" s="62"/>
      <c r="AW145" s="62"/>
      <c r="AX145" s="62"/>
      <c r="AY145" s="62"/>
      <c r="AZ145" s="62"/>
      <c r="BA145" s="62"/>
      <c r="BB145" s="62"/>
      <c r="BC145" s="62"/>
      <c r="BD145" s="62"/>
      <c r="BE145" s="62"/>
      <c r="BF145" s="62"/>
      <c r="BG145" s="62"/>
      <c r="BH145" s="62"/>
      <c r="BI145" s="62"/>
      <c r="BJ145" s="62"/>
      <c r="BK145" s="62"/>
      <c r="BL145" s="62"/>
      <c r="BM145" s="62"/>
      <c r="BN145" s="62"/>
      <c r="BO145" s="62"/>
      <c r="BP145" s="62"/>
      <c r="BQ145" s="62"/>
      <c r="BR145" s="62"/>
      <c r="BS145" s="62"/>
      <c r="BT145" s="62"/>
      <c r="BU145" s="62"/>
      <c r="BV145" s="62"/>
      <c r="BW145" s="62"/>
      <c r="BX145" s="62"/>
      <c r="BY145" s="62"/>
      <c r="BZ145" s="62"/>
      <c r="CA145" s="62"/>
      <c r="CB145" s="62"/>
      <c r="CC145" s="62"/>
      <c r="CD145" s="62"/>
      <c r="CE145" s="62"/>
      <c r="CF145" s="62"/>
      <c r="CG145" s="62"/>
      <c r="CH145" s="62"/>
      <c r="CI145" s="62"/>
      <c r="CJ145" s="62"/>
      <c r="CK145" s="62"/>
      <c r="CL145" s="62"/>
      <c r="CM145" s="62"/>
      <c r="CN145" s="62"/>
      <c r="CO145" s="62"/>
      <c r="CP145" s="62"/>
      <c r="CQ145" s="62"/>
      <c r="CR145" s="62"/>
      <c r="CS145" s="62"/>
      <c r="CT145" s="62"/>
      <c r="CU145" s="62"/>
      <c r="CV145" s="62"/>
      <c r="CW145" s="62"/>
      <c r="CX145" s="62"/>
      <c r="CY145" s="62"/>
      <c r="CZ145" s="62"/>
      <c r="DA145" s="62"/>
      <c r="DB145" s="62"/>
      <c r="DC145" s="62"/>
      <c r="DD145" s="62"/>
      <c r="DE145" s="62"/>
      <c r="DF145" s="62"/>
      <c r="DG145" s="62"/>
      <c r="DH145" s="62"/>
      <c r="DI145" s="62"/>
      <c r="DJ145" s="62"/>
      <c r="DK145" s="62"/>
      <c r="DL145" s="62"/>
    </row>
    <row r="146" spans="1:116" s="29" customFormat="1" ht="43.2" x14ac:dyDescent="0.3">
      <c r="A146" s="117" t="s">
        <v>938</v>
      </c>
      <c r="B146" s="32" t="s">
        <v>12</v>
      </c>
      <c r="C146" s="32" t="s">
        <v>285</v>
      </c>
      <c r="D146" s="32" t="s">
        <v>396</v>
      </c>
      <c r="E146" s="32" t="s">
        <v>397</v>
      </c>
      <c r="F146" s="32" t="s">
        <v>939</v>
      </c>
      <c r="G146" s="36" t="s">
        <v>940</v>
      </c>
      <c r="H146" s="38">
        <v>44886</v>
      </c>
      <c r="I146" s="40">
        <v>44881</v>
      </c>
      <c r="J146" s="40">
        <v>45245</v>
      </c>
      <c r="K146" s="40"/>
      <c r="L146" s="32" t="s">
        <v>81</v>
      </c>
      <c r="M146" s="92">
        <v>4158000</v>
      </c>
      <c r="N146" s="32" t="s">
        <v>86</v>
      </c>
      <c r="O146" s="118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  <c r="AV146" s="62"/>
      <c r="AW146" s="62"/>
      <c r="AX146" s="62"/>
      <c r="AY146" s="62"/>
      <c r="AZ146" s="62"/>
      <c r="BA146" s="62"/>
      <c r="BB146" s="62"/>
      <c r="BC146" s="62"/>
      <c r="BD146" s="62"/>
      <c r="BE146" s="62"/>
      <c r="BF146" s="62"/>
      <c r="BG146" s="62"/>
      <c r="BH146" s="62"/>
      <c r="BI146" s="62"/>
      <c r="BJ146" s="62"/>
      <c r="BK146" s="62"/>
      <c r="BL146" s="62"/>
      <c r="BM146" s="62"/>
      <c r="BN146" s="62"/>
      <c r="BO146" s="62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2"/>
    </row>
    <row r="147" spans="1:116" s="29" customFormat="1" ht="28.8" x14ac:dyDescent="0.3">
      <c r="A147" s="117" t="s">
        <v>941</v>
      </c>
      <c r="B147" s="32" t="s">
        <v>14</v>
      </c>
      <c r="C147" s="32" t="s">
        <v>285</v>
      </c>
      <c r="D147" s="32" t="s">
        <v>942</v>
      </c>
      <c r="E147" s="32" t="s">
        <v>943</v>
      </c>
      <c r="F147" s="32" t="s">
        <v>13</v>
      </c>
      <c r="G147" s="36" t="s">
        <v>944</v>
      </c>
      <c r="H147" s="38">
        <v>44896</v>
      </c>
      <c r="I147" s="40">
        <v>44897</v>
      </c>
      <c r="J147" s="40">
        <v>45261</v>
      </c>
      <c r="K147" s="40"/>
      <c r="L147" s="32" t="s">
        <v>81</v>
      </c>
      <c r="M147" s="58">
        <v>23999.88</v>
      </c>
      <c r="N147" s="32" t="s">
        <v>86</v>
      </c>
      <c r="O147" s="118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  <c r="AV147" s="62"/>
      <c r="AW147" s="62"/>
      <c r="AX147" s="62"/>
      <c r="AY147" s="62"/>
      <c r="AZ147" s="62"/>
      <c r="BA147" s="62"/>
      <c r="BB147" s="62"/>
      <c r="BC147" s="62"/>
      <c r="BD147" s="62"/>
      <c r="BE147" s="62"/>
      <c r="BF147" s="62"/>
      <c r="BG147" s="62"/>
      <c r="BH147" s="62"/>
      <c r="BI147" s="62"/>
      <c r="BJ147" s="62"/>
      <c r="BK147" s="62"/>
      <c r="BL147" s="62"/>
      <c r="BM147" s="62"/>
      <c r="BN147" s="62"/>
      <c r="BO147" s="62"/>
      <c r="BP147" s="62"/>
      <c r="BQ147" s="62"/>
      <c r="BR147" s="62"/>
      <c r="BS147" s="62"/>
      <c r="BT147" s="62"/>
      <c r="BU147" s="62"/>
      <c r="BV147" s="62"/>
      <c r="BW147" s="62"/>
      <c r="BX147" s="62"/>
      <c r="BY147" s="62"/>
      <c r="BZ147" s="62"/>
      <c r="CA147" s="62"/>
      <c r="CB147" s="62"/>
      <c r="CC147" s="62"/>
      <c r="CD147" s="62"/>
      <c r="CE147" s="62"/>
      <c r="CF147" s="62"/>
      <c r="CG147" s="62"/>
      <c r="CH147" s="62"/>
      <c r="CI147" s="62"/>
      <c r="CJ147" s="62"/>
      <c r="CK147" s="62"/>
      <c r="CL147" s="62"/>
      <c r="CM147" s="62"/>
      <c r="CN147" s="62"/>
      <c r="CO147" s="62"/>
      <c r="CP147" s="62"/>
      <c r="CQ147" s="62"/>
      <c r="CR147" s="62"/>
      <c r="CS147" s="62"/>
      <c r="CT147" s="62"/>
      <c r="CU147" s="62"/>
      <c r="CV147" s="62"/>
      <c r="CW147" s="62"/>
      <c r="CX147" s="62"/>
      <c r="CY147" s="62"/>
      <c r="CZ147" s="62"/>
      <c r="DA147" s="62"/>
      <c r="DB147" s="62"/>
      <c r="DC147" s="62"/>
      <c r="DD147" s="62"/>
      <c r="DE147" s="62"/>
      <c r="DF147" s="62"/>
      <c r="DG147" s="62"/>
      <c r="DH147" s="62"/>
      <c r="DI147" s="62"/>
      <c r="DJ147" s="62"/>
      <c r="DK147" s="62"/>
      <c r="DL147" s="62"/>
    </row>
    <row r="148" spans="1:116" s="29" customFormat="1" ht="43.2" x14ac:dyDescent="0.3">
      <c r="A148" s="117" t="s">
        <v>945</v>
      </c>
      <c r="B148" s="32" t="s">
        <v>946</v>
      </c>
      <c r="C148" s="32" t="s">
        <v>285</v>
      </c>
      <c r="D148" s="32" t="s">
        <v>947</v>
      </c>
      <c r="E148" s="32" t="s">
        <v>948</v>
      </c>
      <c r="F148" s="32" t="s">
        <v>949</v>
      </c>
      <c r="G148" s="33" t="s">
        <v>674</v>
      </c>
      <c r="H148" s="38" t="s">
        <v>950</v>
      </c>
      <c r="I148" s="40">
        <v>44896</v>
      </c>
      <c r="J148" s="40">
        <f>Tabela1[[#This Row],[DATA DO INÍCIO DA VIGÊNCIA]]+180-1</f>
        <v>45075</v>
      </c>
      <c r="K148" s="40"/>
      <c r="L148" s="32" t="s">
        <v>64</v>
      </c>
      <c r="M148" s="58">
        <v>3250063.29</v>
      </c>
      <c r="N148" s="32" t="s">
        <v>86</v>
      </c>
      <c r="O148" s="118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  <c r="AV148" s="62"/>
      <c r="AW148" s="62"/>
      <c r="AX148" s="62"/>
      <c r="AY148" s="62"/>
      <c r="AZ148" s="62"/>
      <c r="BA148" s="62"/>
      <c r="BB148" s="62"/>
      <c r="BC148" s="62"/>
      <c r="BD148" s="62"/>
      <c r="BE148" s="62"/>
      <c r="BF148" s="62"/>
      <c r="BG148" s="62"/>
      <c r="BH148" s="62"/>
      <c r="BI148" s="62"/>
      <c r="BJ148" s="62"/>
      <c r="BK148" s="62"/>
      <c r="BL148" s="62"/>
      <c r="BM148" s="62"/>
      <c r="BN148" s="62"/>
      <c r="BO148" s="62"/>
      <c r="BP148" s="62"/>
      <c r="BQ148" s="62"/>
      <c r="BR148" s="62"/>
      <c r="BS148" s="62"/>
      <c r="BT148" s="62"/>
      <c r="BU148" s="62"/>
      <c r="BV148" s="62"/>
      <c r="BW148" s="62"/>
      <c r="BX148" s="62"/>
      <c r="BY148" s="62"/>
      <c r="BZ148" s="62"/>
      <c r="CA148" s="62"/>
      <c r="CB148" s="62"/>
      <c r="CC148" s="62"/>
      <c r="CD148" s="62"/>
      <c r="CE148" s="62"/>
      <c r="CF148" s="62"/>
      <c r="CG148" s="62"/>
      <c r="CH148" s="62"/>
      <c r="CI148" s="62"/>
      <c r="CJ148" s="62"/>
      <c r="CK148" s="62"/>
      <c r="CL148" s="62"/>
      <c r="CM148" s="62"/>
      <c r="CN148" s="62"/>
      <c r="CO148" s="62"/>
      <c r="CP148" s="62"/>
      <c r="CQ148" s="62"/>
      <c r="CR148" s="62"/>
      <c r="CS148" s="62"/>
      <c r="CT148" s="62"/>
      <c r="CU148" s="62"/>
      <c r="CV148" s="62"/>
      <c r="CW148" s="62"/>
      <c r="CX148" s="62"/>
      <c r="CY148" s="62"/>
      <c r="CZ148" s="62"/>
      <c r="DA148" s="62"/>
      <c r="DB148" s="62"/>
      <c r="DC148" s="62"/>
      <c r="DD148" s="62"/>
      <c r="DE148" s="62"/>
      <c r="DF148" s="62"/>
      <c r="DG148" s="62"/>
      <c r="DH148" s="62"/>
      <c r="DI148" s="62"/>
      <c r="DJ148" s="62"/>
      <c r="DK148" s="62"/>
      <c r="DL148" s="62"/>
    </row>
    <row r="149" spans="1:116" s="29" customFormat="1" ht="43.2" x14ac:dyDescent="0.3">
      <c r="A149" s="117" t="s">
        <v>951</v>
      </c>
      <c r="B149" s="32" t="s">
        <v>29</v>
      </c>
      <c r="C149" s="32" t="s">
        <v>88</v>
      </c>
      <c r="D149" s="32" t="s">
        <v>507</v>
      </c>
      <c r="E149" s="35" t="s">
        <v>164</v>
      </c>
      <c r="F149" s="32" t="s">
        <v>952</v>
      </c>
      <c r="G149" s="36" t="s">
        <v>953</v>
      </c>
      <c r="H149" s="38">
        <v>44922</v>
      </c>
      <c r="I149" s="40">
        <v>44923</v>
      </c>
      <c r="J149" s="40">
        <v>45287</v>
      </c>
      <c r="K149" s="40"/>
      <c r="L149" s="32" t="s">
        <v>81</v>
      </c>
      <c r="M149" s="92">
        <v>69987.679999999993</v>
      </c>
      <c r="N149" s="32" t="s">
        <v>99</v>
      </c>
      <c r="O149" s="118" t="s">
        <v>954</v>
      </c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  <c r="AV149" s="62"/>
      <c r="AW149" s="62"/>
      <c r="AX149" s="62"/>
      <c r="AY149" s="62"/>
      <c r="AZ149" s="62"/>
      <c r="BA149" s="62"/>
      <c r="BB149" s="62"/>
      <c r="BC149" s="62"/>
      <c r="BD149" s="62"/>
      <c r="BE149" s="62"/>
      <c r="BF149" s="62"/>
      <c r="BG149" s="62"/>
      <c r="BH149" s="62"/>
      <c r="BI149" s="62"/>
      <c r="BJ149" s="62"/>
      <c r="BK149" s="62"/>
      <c r="BL149" s="62"/>
      <c r="BM149" s="62"/>
      <c r="BN149" s="62"/>
      <c r="BO149" s="62"/>
      <c r="BP149" s="62"/>
      <c r="BQ149" s="62"/>
      <c r="BR149" s="62"/>
      <c r="BS149" s="62"/>
      <c r="BT149" s="62"/>
      <c r="BU149" s="62"/>
      <c r="BV149" s="62"/>
      <c r="BW149" s="62"/>
      <c r="BX149" s="62"/>
      <c r="BY149" s="62"/>
      <c r="BZ149" s="62"/>
      <c r="CA149" s="62"/>
      <c r="CB149" s="62"/>
      <c r="CC149" s="62"/>
      <c r="CD149" s="62"/>
      <c r="CE149" s="62"/>
      <c r="CF149" s="62"/>
      <c r="CG149" s="62"/>
      <c r="CH149" s="62"/>
      <c r="CI149" s="62"/>
      <c r="CJ149" s="62"/>
      <c r="CK149" s="62"/>
      <c r="CL149" s="62"/>
      <c r="CM149" s="62"/>
      <c r="CN149" s="62"/>
      <c r="CO149" s="62"/>
      <c r="CP149" s="62"/>
      <c r="CQ149" s="62"/>
      <c r="CR149" s="62"/>
      <c r="CS149" s="62"/>
      <c r="CT149" s="62"/>
      <c r="CU149" s="62"/>
      <c r="CV149" s="62"/>
      <c r="CW149" s="62"/>
      <c r="CX149" s="62"/>
      <c r="CY149" s="62"/>
      <c r="CZ149" s="62"/>
      <c r="DA149" s="62"/>
      <c r="DB149" s="62"/>
      <c r="DC149" s="62"/>
      <c r="DD149" s="62"/>
      <c r="DE149" s="62"/>
      <c r="DF149" s="62"/>
      <c r="DG149" s="62"/>
      <c r="DH149" s="62"/>
      <c r="DI149" s="62"/>
      <c r="DJ149" s="62"/>
      <c r="DK149" s="62"/>
      <c r="DL149" s="62"/>
    </row>
    <row r="150" spans="1:116" s="29" customFormat="1" ht="57.6" x14ac:dyDescent="0.3">
      <c r="A150" s="117" t="s">
        <v>955</v>
      </c>
      <c r="B150" s="32" t="s">
        <v>956</v>
      </c>
      <c r="C150" s="32" t="s">
        <v>33</v>
      </c>
      <c r="D150" s="32" t="s">
        <v>957</v>
      </c>
      <c r="E150" s="35" t="s">
        <v>376</v>
      </c>
      <c r="F150" s="32" t="s">
        <v>958</v>
      </c>
      <c r="G150" s="36" t="s">
        <v>674</v>
      </c>
      <c r="H150" s="38" t="s">
        <v>935</v>
      </c>
      <c r="I150" s="40">
        <v>44921</v>
      </c>
      <c r="J150" s="40">
        <f>Tabela1[[#This Row],[DATA DO INÍCIO DA VIGÊNCIA]]+180-1</f>
        <v>45100</v>
      </c>
      <c r="K150" s="40"/>
      <c r="L150" s="32" t="s">
        <v>64</v>
      </c>
      <c r="M150" s="92">
        <v>1601980.74</v>
      </c>
      <c r="N150" s="32" t="s">
        <v>309</v>
      </c>
      <c r="O150" s="118" t="s">
        <v>959</v>
      </c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  <c r="AV150" s="62"/>
      <c r="AW150" s="62"/>
      <c r="AX150" s="62"/>
      <c r="AY150" s="62"/>
      <c r="AZ150" s="62"/>
      <c r="BA150" s="62"/>
      <c r="BB150" s="62"/>
      <c r="BC150" s="62"/>
      <c r="BD150" s="62"/>
      <c r="BE150" s="62"/>
      <c r="BF150" s="62"/>
      <c r="BG150" s="62"/>
      <c r="BH150" s="62"/>
      <c r="BI150" s="62"/>
      <c r="BJ150" s="62"/>
      <c r="BK150" s="62"/>
      <c r="BL150" s="62"/>
      <c r="BM150" s="62"/>
      <c r="BN150" s="62"/>
      <c r="BO150" s="62"/>
      <c r="BP150" s="62"/>
      <c r="BQ150" s="62"/>
      <c r="BR150" s="62"/>
      <c r="BS150" s="62"/>
      <c r="BT150" s="62"/>
      <c r="BU150" s="62"/>
      <c r="BV150" s="62"/>
      <c r="BW150" s="62"/>
      <c r="BX150" s="62"/>
      <c r="BY150" s="62"/>
      <c r="BZ150" s="62"/>
      <c r="CA150" s="62"/>
      <c r="CB150" s="62"/>
      <c r="CC150" s="62"/>
      <c r="CD150" s="62"/>
      <c r="CE150" s="62"/>
      <c r="CF150" s="62"/>
      <c r="CG150" s="62"/>
      <c r="CH150" s="62"/>
      <c r="CI150" s="62"/>
      <c r="CJ150" s="62"/>
      <c r="CK150" s="62"/>
      <c r="CL150" s="62"/>
      <c r="CM150" s="62"/>
      <c r="CN150" s="62"/>
      <c r="CO150" s="62"/>
      <c r="CP150" s="62"/>
      <c r="CQ150" s="62"/>
      <c r="CR150" s="62"/>
      <c r="CS150" s="62"/>
      <c r="CT150" s="62"/>
      <c r="CU150" s="62"/>
      <c r="CV150" s="62"/>
      <c r="CW150" s="62"/>
      <c r="CX150" s="62"/>
      <c r="CY150" s="62"/>
      <c r="CZ150" s="62"/>
      <c r="DA150" s="62"/>
      <c r="DB150" s="62"/>
      <c r="DC150" s="62"/>
      <c r="DD150" s="62"/>
      <c r="DE150" s="62"/>
      <c r="DF150" s="62"/>
      <c r="DG150" s="62"/>
      <c r="DH150" s="62"/>
      <c r="DI150" s="62"/>
      <c r="DJ150" s="62"/>
      <c r="DK150" s="62"/>
      <c r="DL150" s="62"/>
    </row>
    <row r="151" spans="1:116" s="29" customFormat="1" ht="57.6" x14ac:dyDescent="0.3">
      <c r="A151" s="117" t="s">
        <v>960</v>
      </c>
      <c r="B151" s="32" t="s">
        <v>961</v>
      </c>
      <c r="C151" s="32" t="s">
        <v>33</v>
      </c>
      <c r="D151" s="32" t="s">
        <v>361</v>
      </c>
      <c r="E151" s="35" t="s">
        <v>583</v>
      </c>
      <c r="F151" s="32" t="s">
        <v>962</v>
      </c>
      <c r="G151" s="36" t="s">
        <v>674</v>
      </c>
      <c r="H151" s="38" t="s">
        <v>963</v>
      </c>
      <c r="I151" s="40">
        <v>44909</v>
      </c>
      <c r="J151" s="40">
        <f>Tabela1[[#This Row],[DATA DO INÍCIO DA VIGÊNCIA]]+180-1</f>
        <v>45088</v>
      </c>
      <c r="K151" s="40"/>
      <c r="L151" s="32" t="s">
        <v>64</v>
      </c>
      <c r="M151" s="92">
        <v>4090926</v>
      </c>
      <c r="N151" s="32" t="s">
        <v>964</v>
      </c>
      <c r="O151" s="118" t="s">
        <v>965</v>
      </c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  <c r="AV151" s="62"/>
      <c r="AW151" s="62"/>
      <c r="AX151" s="62"/>
      <c r="AY151" s="62"/>
      <c r="AZ151" s="62"/>
      <c r="BA151" s="62"/>
      <c r="BB151" s="62"/>
      <c r="BC151" s="62"/>
      <c r="BD151" s="62"/>
      <c r="BE151" s="62"/>
      <c r="BF151" s="62"/>
      <c r="BG151" s="62"/>
      <c r="BH151" s="62"/>
      <c r="BI151" s="62"/>
      <c r="BJ151" s="62"/>
      <c r="BK151" s="62"/>
      <c r="BL151" s="62"/>
      <c r="BM151" s="62"/>
      <c r="BN151" s="62"/>
      <c r="BO151" s="62"/>
      <c r="BP151" s="62"/>
      <c r="BQ151" s="62"/>
      <c r="BR151" s="62"/>
      <c r="BS151" s="62"/>
      <c r="BT151" s="62"/>
      <c r="BU151" s="62"/>
      <c r="BV151" s="62"/>
      <c r="BW151" s="62"/>
      <c r="BX151" s="62"/>
      <c r="BY151" s="62"/>
      <c r="BZ151" s="62"/>
      <c r="CA151" s="62"/>
      <c r="CB151" s="62"/>
      <c r="CC151" s="62"/>
      <c r="CD151" s="62"/>
      <c r="CE151" s="62"/>
      <c r="CF151" s="62"/>
      <c r="CG151" s="62"/>
      <c r="CH151" s="62"/>
      <c r="CI151" s="62"/>
      <c r="CJ151" s="62"/>
      <c r="CK151" s="62"/>
      <c r="CL151" s="62"/>
      <c r="CM151" s="62"/>
      <c r="CN151" s="62"/>
      <c r="CO151" s="62"/>
      <c r="CP151" s="62"/>
      <c r="CQ151" s="62"/>
      <c r="CR151" s="62"/>
      <c r="CS151" s="62"/>
      <c r="CT151" s="62"/>
      <c r="CU151" s="62"/>
      <c r="CV151" s="62"/>
      <c r="CW151" s="62"/>
      <c r="CX151" s="62"/>
      <c r="CY151" s="62"/>
      <c r="CZ151" s="62"/>
      <c r="DA151" s="62"/>
      <c r="DB151" s="62"/>
      <c r="DC151" s="62"/>
      <c r="DD151" s="62"/>
      <c r="DE151" s="62"/>
      <c r="DF151" s="62"/>
      <c r="DG151" s="62"/>
      <c r="DH151" s="62"/>
      <c r="DI151" s="62"/>
      <c r="DJ151" s="62"/>
      <c r="DK151" s="62"/>
      <c r="DL151" s="62"/>
    </row>
    <row r="152" spans="1:116" s="29" customFormat="1" ht="57.6" x14ac:dyDescent="0.3">
      <c r="A152" s="117" t="s">
        <v>966</v>
      </c>
      <c r="B152" s="32" t="s">
        <v>967</v>
      </c>
      <c r="C152" s="32" t="s">
        <v>33</v>
      </c>
      <c r="D152" s="32" t="s">
        <v>968</v>
      </c>
      <c r="E152" s="32" t="s">
        <v>969</v>
      </c>
      <c r="F152" s="32" t="s">
        <v>970</v>
      </c>
      <c r="G152" s="33" t="s">
        <v>674</v>
      </c>
      <c r="H152" s="38" t="s">
        <v>971</v>
      </c>
      <c r="I152" s="40">
        <v>44911</v>
      </c>
      <c r="J152" s="40">
        <f>Tabela1[[#This Row],[DATA DO INÍCIO DA VIGÊNCIA]]+180-1</f>
        <v>45090</v>
      </c>
      <c r="K152" s="40"/>
      <c r="L152" s="32" t="s">
        <v>64</v>
      </c>
      <c r="M152" s="58">
        <v>34800</v>
      </c>
      <c r="N152" s="32" t="s">
        <v>972</v>
      </c>
      <c r="O152" s="118" t="s">
        <v>973</v>
      </c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  <c r="AV152" s="62"/>
      <c r="AW152" s="62"/>
      <c r="AX152" s="62"/>
      <c r="AY152" s="62"/>
      <c r="AZ152" s="62"/>
      <c r="BA152" s="62"/>
      <c r="BB152" s="62"/>
      <c r="BC152" s="62"/>
      <c r="BD152" s="62"/>
      <c r="BE152" s="62"/>
      <c r="BF152" s="62"/>
      <c r="BG152" s="62"/>
      <c r="BH152" s="62"/>
      <c r="BI152" s="62"/>
      <c r="BJ152" s="62"/>
      <c r="BK152" s="62"/>
      <c r="BL152" s="62"/>
      <c r="BM152" s="62"/>
      <c r="BN152" s="62"/>
      <c r="BO152" s="62"/>
      <c r="BP152" s="62"/>
      <c r="BQ152" s="62"/>
      <c r="BR152" s="62"/>
      <c r="BS152" s="62"/>
      <c r="BT152" s="62"/>
      <c r="BU152" s="62"/>
      <c r="BV152" s="62"/>
      <c r="BW152" s="62"/>
      <c r="BX152" s="62"/>
      <c r="BY152" s="62"/>
      <c r="BZ152" s="62"/>
      <c r="CA152" s="62"/>
      <c r="CB152" s="62"/>
      <c r="CC152" s="62"/>
      <c r="CD152" s="62"/>
      <c r="CE152" s="62"/>
      <c r="CF152" s="62"/>
      <c r="CG152" s="62"/>
      <c r="CH152" s="62"/>
      <c r="CI152" s="62"/>
      <c r="CJ152" s="62"/>
      <c r="CK152" s="62"/>
      <c r="CL152" s="62"/>
      <c r="CM152" s="62"/>
      <c r="CN152" s="62"/>
      <c r="CO152" s="62"/>
      <c r="CP152" s="62"/>
      <c r="CQ152" s="62"/>
      <c r="CR152" s="62"/>
      <c r="CS152" s="62"/>
      <c r="CT152" s="62"/>
      <c r="CU152" s="62"/>
      <c r="CV152" s="62"/>
      <c r="CW152" s="62"/>
      <c r="CX152" s="62"/>
      <c r="CY152" s="62"/>
      <c r="CZ152" s="62"/>
      <c r="DA152" s="62"/>
      <c r="DB152" s="62"/>
      <c r="DC152" s="62"/>
      <c r="DD152" s="62"/>
      <c r="DE152" s="62"/>
      <c r="DF152" s="62"/>
      <c r="DG152" s="62"/>
      <c r="DH152" s="62"/>
      <c r="DI152" s="62"/>
      <c r="DJ152" s="62"/>
      <c r="DK152" s="62"/>
      <c r="DL152" s="62"/>
    </row>
    <row r="153" spans="1:116" s="29" customFormat="1" ht="28.8" x14ac:dyDescent="0.3">
      <c r="A153" s="117" t="s">
        <v>974</v>
      </c>
      <c r="B153" s="32" t="s">
        <v>312</v>
      </c>
      <c r="C153" s="32"/>
      <c r="D153" s="32"/>
      <c r="E153" s="32"/>
      <c r="F153" s="32"/>
      <c r="G153" s="36"/>
      <c r="H153" s="38"/>
      <c r="I153" s="40"/>
      <c r="J153" s="40"/>
      <c r="K153" s="32"/>
      <c r="L153" s="32"/>
      <c r="M153" s="53"/>
      <c r="N153" s="32"/>
      <c r="O153" s="118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  <c r="AV153" s="62"/>
      <c r="AW153" s="62"/>
      <c r="AX153" s="62"/>
      <c r="AY153" s="62"/>
      <c r="AZ153" s="62"/>
      <c r="BA153" s="62"/>
      <c r="BB153" s="62"/>
      <c r="BC153" s="62"/>
      <c r="BD153" s="62"/>
      <c r="BE153" s="62"/>
      <c r="BF153" s="62"/>
      <c r="BG153" s="62"/>
      <c r="BH153" s="62"/>
      <c r="BI153" s="62"/>
      <c r="BJ153" s="62"/>
      <c r="BK153" s="62"/>
      <c r="BL153" s="62"/>
      <c r="BM153" s="62"/>
      <c r="BN153" s="62"/>
      <c r="BO153" s="62"/>
      <c r="BP153" s="62"/>
      <c r="BQ153" s="62"/>
      <c r="BR153" s="62"/>
      <c r="BS153" s="62"/>
      <c r="BT153" s="62"/>
      <c r="BU153" s="62"/>
      <c r="BV153" s="62"/>
      <c r="BW153" s="62"/>
      <c r="BX153" s="62"/>
      <c r="BY153" s="62"/>
      <c r="BZ153" s="62"/>
      <c r="CA153" s="62"/>
      <c r="CB153" s="62"/>
      <c r="CC153" s="62"/>
      <c r="CD153" s="62"/>
      <c r="CE153" s="62"/>
      <c r="CF153" s="62"/>
      <c r="CG153" s="62"/>
      <c r="CH153" s="62"/>
      <c r="CI153" s="62"/>
      <c r="CJ153" s="62"/>
      <c r="CK153" s="62"/>
      <c r="CL153" s="62"/>
      <c r="CM153" s="62"/>
      <c r="CN153" s="62"/>
      <c r="CO153" s="62"/>
      <c r="CP153" s="62"/>
      <c r="CQ153" s="62"/>
      <c r="CR153" s="62"/>
      <c r="CS153" s="62"/>
      <c r="CT153" s="62"/>
      <c r="CU153" s="62"/>
      <c r="CV153" s="62"/>
      <c r="CW153" s="62"/>
      <c r="CX153" s="62"/>
      <c r="CY153" s="62"/>
      <c r="CZ153" s="62"/>
      <c r="DA153" s="62"/>
      <c r="DB153" s="62"/>
      <c r="DC153" s="62"/>
      <c r="DD153" s="62"/>
      <c r="DE153" s="62"/>
      <c r="DF153" s="62"/>
      <c r="DG153" s="62"/>
      <c r="DH153" s="62"/>
      <c r="DI153" s="62"/>
      <c r="DJ153" s="62"/>
      <c r="DK153" s="62"/>
      <c r="DL153" s="62"/>
    </row>
    <row r="154" spans="1:116" s="29" customFormat="1" ht="57.6" x14ac:dyDescent="0.3">
      <c r="A154" s="117" t="s">
        <v>975</v>
      </c>
      <c r="B154" s="32" t="s">
        <v>976</v>
      </c>
      <c r="C154" s="32" t="s">
        <v>33</v>
      </c>
      <c r="D154" s="32" t="s">
        <v>977</v>
      </c>
      <c r="E154" s="35" t="s">
        <v>978</v>
      </c>
      <c r="F154" s="32" t="s">
        <v>979</v>
      </c>
      <c r="G154" s="36" t="s">
        <v>674</v>
      </c>
      <c r="H154" s="38" t="s">
        <v>980</v>
      </c>
      <c r="I154" s="40">
        <v>44928</v>
      </c>
      <c r="J154" s="40">
        <f>Tabela1[[#This Row],[DATA DO INÍCIO DA VIGÊNCIA]]+180-1</f>
        <v>45107</v>
      </c>
      <c r="K154" s="40"/>
      <c r="L154" s="32" t="s">
        <v>64</v>
      </c>
      <c r="M154" s="92">
        <v>8673.6</v>
      </c>
      <c r="N154" s="32" t="s">
        <v>832</v>
      </c>
      <c r="O154" s="118" t="s">
        <v>981</v>
      </c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  <c r="AV154" s="62"/>
      <c r="AW154" s="62"/>
      <c r="AX154" s="62"/>
      <c r="AY154" s="62"/>
      <c r="AZ154" s="62"/>
      <c r="BA154" s="62"/>
      <c r="BB154" s="62"/>
      <c r="BC154" s="62"/>
      <c r="BD154" s="62"/>
      <c r="BE154" s="62"/>
      <c r="BF154" s="62"/>
      <c r="BG154" s="62"/>
      <c r="BH154" s="62"/>
      <c r="BI154" s="62"/>
      <c r="BJ154" s="62"/>
      <c r="BK154" s="62"/>
      <c r="BL154" s="62"/>
      <c r="BM154" s="62"/>
      <c r="BN154" s="62"/>
      <c r="BO154" s="62"/>
      <c r="BP154" s="62"/>
      <c r="BQ154" s="62"/>
      <c r="BR154" s="62"/>
      <c r="BS154" s="62"/>
      <c r="BT154" s="62"/>
      <c r="BU154" s="62"/>
      <c r="BV154" s="62"/>
      <c r="BW154" s="62"/>
      <c r="BX154" s="62"/>
      <c r="BY154" s="62"/>
      <c r="BZ154" s="62"/>
      <c r="CA154" s="62"/>
      <c r="CB154" s="62"/>
      <c r="CC154" s="62"/>
      <c r="CD154" s="62"/>
      <c r="CE154" s="62"/>
      <c r="CF154" s="62"/>
      <c r="CG154" s="62"/>
      <c r="CH154" s="62"/>
      <c r="CI154" s="62"/>
      <c r="CJ154" s="62"/>
      <c r="CK154" s="62"/>
      <c r="CL154" s="62"/>
      <c r="CM154" s="62"/>
      <c r="CN154" s="62"/>
      <c r="CO154" s="62"/>
      <c r="CP154" s="62"/>
      <c r="CQ154" s="62"/>
      <c r="CR154" s="62"/>
      <c r="CS154" s="62"/>
      <c r="CT154" s="62"/>
      <c r="CU154" s="62"/>
      <c r="CV154" s="62"/>
      <c r="CW154" s="62"/>
      <c r="CX154" s="62"/>
      <c r="CY154" s="62"/>
      <c r="CZ154" s="62"/>
      <c r="DA154" s="62"/>
      <c r="DB154" s="62"/>
      <c r="DC154" s="62"/>
      <c r="DD154" s="62"/>
      <c r="DE154" s="62"/>
      <c r="DF154" s="62"/>
      <c r="DG154" s="62"/>
      <c r="DH154" s="62"/>
      <c r="DI154" s="62"/>
      <c r="DJ154" s="62"/>
      <c r="DK154" s="62"/>
      <c r="DL154" s="62"/>
    </row>
    <row r="155" spans="1:116" s="29" customFormat="1" ht="28.8" x14ac:dyDescent="0.3">
      <c r="A155" s="117" t="s">
        <v>982</v>
      </c>
      <c r="B155" s="32" t="s">
        <v>312</v>
      </c>
      <c r="C155" s="32"/>
      <c r="D155" s="32"/>
      <c r="E155" s="32"/>
      <c r="F155" s="32"/>
      <c r="G155" s="36"/>
      <c r="H155" s="38"/>
      <c r="I155" s="40"/>
      <c r="J155" s="40"/>
      <c r="K155" s="32"/>
      <c r="L155" s="32"/>
      <c r="M155" s="53"/>
      <c r="N155" s="32"/>
      <c r="O155" s="118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  <c r="AV155" s="62"/>
      <c r="AW155" s="62"/>
      <c r="AX155" s="62"/>
      <c r="AY155" s="62"/>
      <c r="AZ155" s="62"/>
      <c r="BA155" s="62"/>
      <c r="BB155" s="62"/>
      <c r="BC155" s="62"/>
      <c r="BD155" s="62"/>
      <c r="BE155" s="62"/>
      <c r="BF155" s="62"/>
      <c r="BG155" s="62"/>
      <c r="BH155" s="62"/>
      <c r="BI155" s="62"/>
      <c r="BJ155" s="62"/>
      <c r="BK155" s="62"/>
      <c r="BL155" s="62"/>
      <c r="BM155" s="62"/>
      <c r="BN155" s="62"/>
      <c r="BO155" s="62"/>
      <c r="BP155" s="62"/>
      <c r="BQ155" s="62"/>
      <c r="BR155" s="62"/>
      <c r="BS155" s="62"/>
      <c r="BT155" s="62"/>
      <c r="BU155" s="62"/>
      <c r="BV155" s="62"/>
      <c r="BW155" s="62"/>
      <c r="BX155" s="62"/>
      <c r="BY155" s="62"/>
      <c r="BZ155" s="62"/>
      <c r="CA155" s="62"/>
      <c r="CB155" s="62"/>
      <c r="CC155" s="62"/>
      <c r="CD155" s="62"/>
      <c r="CE155" s="62"/>
      <c r="CF155" s="62"/>
      <c r="CG155" s="62"/>
      <c r="CH155" s="62"/>
      <c r="CI155" s="62"/>
      <c r="CJ155" s="62"/>
      <c r="CK155" s="62"/>
      <c r="CL155" s="62"/>
      <c r="CM155" s="62"/>
      <c r="CN155" s="62"/>
      <c r="CO155" s="62"/>
      <c r="CP155" s="62"/>
      <c r="CQ155" s="62"/>
      <c r="CR155" s="62"/>
      <c r="CS155" s="62"/>
      <c r="CT155" s="62"/>
      <c r="CU155" s="62"/>
      <c r="CV155" s="62"/>
      <c r="CW155" s="62"/>
      <c r="CX155" s="62"/>
      <c r="CY155" s="62"/>
      <c r="CZ155" s="62"/>
      <c r="DA155" s="62"/>
      <c r="DB155" s="62"/>
      <c r="DC155" s="62"/>
      <c r="DD155" s="62"/>
      <c r="DE155" s="62"/>
      <c r="DF155" s="62"/>
      <c r="DG155" s="62"/>
      <c r="DH155" s="62"/>
      <c r="DI155" s="62"/>
      <c r="DJ155" s="62"/>
      <c r="DK155" s="62"/>
      <c r="DL155" s="62"/>
    </row>
    <row r="156" spans="1:116" s="29" customFormat="1" ht="72" x14ac:dyDescent="0.3">
      <c r="A156" s="117" t="s">
        <v>983</v>
      </c>
      <c r="B156" s="32" t="s">
        <v>984</v>
      </c>
      <c r="C156" s="32" t="s">
        <v>88</v>
      </c>
      <c r="D156" s="32" t="s">
        <v>985</v>
      </c>
      <c r="E156" s="32" t="s">
        <v>986</v>
      </c>
      <c r="F156" s="32" t="s">
        <v>987</v>
      </c>
      <c r="G156" s="33" t="s">
        <v>62</v>
      </c>
      <c r="H156" s="38">
        <v>44984</v>
      </c>
      <c r="I156" s="40">
        <v>44928</v>
      </c>
      <c r="J156" s="40"/>
      <c r="K156" s="40"/>
      <c r="L156" s="32" t="s">
        <v>81</v>
      </c>
      <c r="M156" s="92" t="s">
        <v>86</v>
      </c>
      <c r="N156" s="32"/>
      <c r="O156" s="118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  <c r="AV156" s="62"/>
      <c r="AW156" s="62"/>
      <c r="AX156" s="62"/>
      <c r="AY156" s="62"/>
      <c r="AZ156" s="62"/>
      <c r="BA156" s="62"/>
      <c r="BB156" s="62"/>
      <c r="BC156" s="62"/>
      <c r="BD156" s="62"/>
      <c r="BE156" s="62"/>
      <c r="BF156" s="62"/>
      <c r="BG156" s="62"/>
      <c r="BH156" s="62"/>
      <c r="BI156" s="62"/>
      <c r="BJ156" s="62"/>
      <c r="BK156" s="62"/>
      <c r="BL156" s="62"/>
      <c r="BM156" s="62"/>
      <c r="BN156" s="62"/>
      <c r="BO156" s="62"/>
      <c r="BP156" s="62"/>
      <c r="BQ156" s="62"/>
      <c r="BR156" s="62"/>
      <c r="BS156" s="62"/>
      <c r="BT156" s="62"/>
      <c r="BU156" s="62"/>
      <c r="BV156" s="62"/>
      <c r="BW156" s="62"/>
      <c r="BX156" s="62"/>
      <c r="BY156" s="62"/>
      <c r="BZ156" s="62"/>
      <c r="CA156" s="62"/>
      <c r="CB156" s="62"/>
      <c r="CC156" s="62"/>
      <c r="CD156" s="62"/>
      <c r="CE156" s="62"/>
      <c r="CF156" s="62"/>
      <c r="CG156" s="62"/>
      <c r="CH156" s="62"/>
      <c r="CI156" s="62"/>
      <c r="CJ156" s="62"/>
      <c r="CK156" s="62"/>
      <c r="CL156" s="62"/>
      <c r="CM156" s="62"/>
      <c r="CN156" s="62"/>
      <c r="CO156" s="62"/>
      <c r="CP156" s="62"/>
      <c r="CQ156" s="62"/>
      <c r="CR156" s="62"/>
      <c r="CS156" s="62"/>
      <c r="CT156" s="62"/>
      <c r="CU156" s="62"/>
      <c r="CV156" s="62"/>
      <c r="CW156" s="62"/>
      <c r="CX156" s="62"/>
      <c r="CY156" s="62"/>
      <c r="CZ156" s="62"/>
      <c r="DA156" s="62"/>
      <c r="DB156" s="62"/>
      <c r="DC156" s="62"/>
      <c r="DD156" s="62"/>
      <c r="DE156" s="62"/>
      <c r="DF156" s="62"/>
      <c r="DG156" s="62"/>
      <c r="DH156" s="62"/>
      <c r="DI156" s="62"/>
      <c r="DJ156" s="62"/>
      <c r="DK156" s="62"/>
      <c r="DL156" s="62"/>
    </row>
    <row r="157" spans="1:116" s="29" customFormat="1" ht="115.2" x14ac:dyDescent="0.3">
      <c r="A157" s="117" t="s">
        <v>988</v>
      </c>
      <c r="B157" s="32" t="s">
        <v>989</v>
      </c>
      <c r="C157" s="32" t="s">
        <v>285</v>
      </c>
      <c r="D157" s="32" t="s">
        <v>990</v>
      </c>
      <c r="E157" s="35" t="s">
        <v>991</v>
      </c>
      <c r="F157" s="32" t="s">
        <v>992</v>
      </c>
      <c r="G157" s="36" t="s">
        <v>993</v>
      </c>
      <c r="H157" s="38">
        <v>44946</v>
      </c>
      <c r="I157" s="40">
        <v>44946</v>
      </c>
      <c r="J157" s="40">
        <v>45676</v>
      </c>
      <c r="K157" s="40"/>
      <c r="L157" s="31" t="s">
        <v>81</v>
      </c>
      <c r="M157" s="92" t="s">
        <v>994</v>
      </c>
      <c r="N157" s="32" t="s">
        <v>86</v>
      </c>
      <c r="O157" s="118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  <c r="AV157" s="62"/>
      <c r="AW157" s="62"/>
      <c r="AX157" s="62"/>
      <c r="AY157" s="62"/>
      <c r="AZ157" s="62"/>
      <c r="BA157" s="62"/>
      <c r="BB157" s="62"/>
      <c r="BC157" s="62"/>
      <c r="BD157" s="62"/>
      <c r="BE157" s="62"/>
      <c r="BF157" s="62"/>
      <c r="BG157" s="62"/>
      <c r="BH157" s="62"/>
      <c r="BI157" s="62"/>
      <c r="BJ157" s="62"/>
      <c r="BK157" s="62"/>
      <c r="BL157" s="62"/>
      <c r="BM157" s="62"/>
      <c r="BN157" s="62"/>
      <c r="BO157" s="62"/>
      <c r="BP157" s="62"/>
      <c r="BQ157" s="62"/>
      <c r="BR157" s="62"/>
      <c r="BS157" s="62"/>
      <c r="BT157" s="62"/>
      <c r="BU157" s="62"/>
      <c r="BV157" s="62"/>
      <c r="BW157" s="62"/>
      <c r="BX157" s="62"/>
      <c r="BY157" s="62"/>
      <c r="BZ157" s="62"/>
      <c r="CA157" s="62"/>
      <c r="CB157" s="62"/>
      <c r="CC157" s="62"/>
      <c r="CD157" s="62"/>
      <c r="CE157" s="62"/>
      <c r="CF157" s="62"/>
      <c r="CG157" s="62"/>
      <c r="CH157" s="62"/>
      <c r="CI157" s="62"/>
      <c r="CJ157" s="62"/>
      <c r="CK157" s="62"/>
      <c r="CL157" s="62"/>
      <c r="CM157" s="62"/>
      <c r="CN157" s="62"/>
      <c r="CO157" s="62"/>
      <c r="CP157" s="62"/>
      <c r="CQ157" s="62"/>
      <c r="CR157" s="62"/>
      <c r="CS157" s="62"/>
      <c r="CT157" s="62"/>
      <c r="CU157" s="62"/>
      <c r="CV157" s="62"/>
      <c r="CW157" s="62"/>
      <c r="CX157" s="62"/>
      <c r="CY157" s="62"/>
      <c r="CZ157" s="62"/>
      <c r="DA157" s="62"/>
      <c r="DB157" s="62"/>
      <c r="DC157" s="62"/>
      <c r="DD157" s="62"/>
      <c r="DE157" s="62"/>
      <c r="DF157" s="62"/>
      <c r="DG157" s="62"/>
      <c r="DH157" s="62"/>
      <c r="DI157" s="62"/>
      <c r="DJ157" s="62"/>
      <c r="DK157" s="62"/>
      <c r="DL157" s="62"/>
    </row>
    <row r="158" spans="1:116" s="29" customFormat="1" ht="86.4" x14ac:dyDescent="0.3">
      <c r="A158" s="119" t="s">
        <v>995</v>
      </c>
      <c r="B158" s="36" t="s">
        <v>996</v>
      </c>
      <c r="C158" s="36" t="s">
        <v>88</v>
      </c>
      <c r="D158" s="32" t="s">
        <v>997</v>
      </c>
      <c r="E158" s="36" t="s">
        <v>998</v>
      </c>
      <c r="F158" s="36" t="s">
        <v>999</v>
      </c>
      <c r="G158" s="36" t="s">
        <v>596</v>
      </c>
      <c r="H158" s="38">
        <v>44949</v>
      </c>
      <c r="I158" s="41">
        <v>44946</v>
      </c>
      <c r="J158" s="41">
        <f>Tabela1[[#This Row],[DATA DO INÍCIO DA VIGÊNCIA]]+180-1</f>
        <v>45125</v>
      </c>
      <c r="K158" s="41"/>
      <c r="L158" s="33" t="s">
        <v>64</v>
      </c>
      <c r="M158" s="50">
        <v>330000</v>
      </c>
      <c r="N158" s="55" t="s">
        <v>239</v>
      </c>
      <c r="O158" s="118" t="s">
        <v>1000</v>
      </c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  <c r="AV158" s="62"/>
      <c r="AW158" s="62"/>
      <c r="AX158" s="62"/>
      <c r="AY158" s="62"/>
      <c r="AZ158" s="62"/>
      <c r="BA158" s="62"/>
      <c r="BB158" s="62"/>
      <c r="BC158" s="62"/>
      <c r="BD158" s="62"/>
      <c r="BE158" s="62"/>
      <c r="BF158" s="62"/>
      <c r="BG158" s="62"/>
      <c r="BH158" s="62"/>
      <c r="BI158" s="62"/>
      <c r="BJ158" s="62"/>
      <c r="BK158" s="62"/>
      <c r="BL158" s="62"/>
      <c r="BM158" s="62"/>
      <c r="BN158" s="62"/>
      <c r="BO158" s="62"/>
      <c r="BP158" s="62"/>
      <c r="BQ158" s="62"/>
      <c r="BR158" s="62"/>
      <c r="BS158" s="62"/>
      <c r="BT158" s="62"/>
      <c r="BU158" s="62"/>
      <c r="BV158" s="62"/>
      <c r="BW158" s="62"/>
      <c r="BX158" s="62"/>
      <c r="BY158" s="62"/>
      <c r="BZ158" s="62"/>
      <c r="CA158" s="62"/>
      <c r="CB158" s="62"/>
      <c r="CC158" s="62"/>
      <c r="CD158" s="62"/>
      <c r="CE158" s="62"/>
      <c r="CF158" s="62"/>
      <c r="CG158" s="62"/>
      <c r="CH158" s="62"/>
      <c r="CI158" s="62"/>
      <c r="CJ158" s="62"/>
      <c r="CK158" s="62"/>
      <c r="CL158" s="62"/>
      <c r="CM158" s="62"/>
      <c r="CN158" s="62"/>
      <c r="CO158" s="62"/>
      <c r="CP158" s="62"/>
      <c r="CQ158" s="62"/>
      <c r="CR158" s="62"/>
      <c r="CS158" s="62"/>
      <c r="CT158" s="62"/>
      <c r="CU158" s="62"/>
      <c r="CV158" s="62"/>
      <c r="CW158" s="62"/>
      <c r="CX158" s="62"/>
      <c r="CY158" s="62"/>
      <c r="CZ158" s="62"/>
      <c r="DA158" s="62"/>
      <c r="DB158" s="62"/>
      <c r="DC158" s="62"/>
      <c r="DD158" s="62"/>
      <c r="DE158" s="62"/>
      <c r="DF158" s="62"/>
      <c r="DG158" s="62"/>
      <c r="DH158" s="62"/>
      <c r="DI158" s="62"/>
      <c r="DJ158" s="62"/>
      <c r="DK158" s="62"/>
      <c r="DL158" s="62"/>
    </row>
    <row r="159" spans="1:116" s="29" customFormat="1" ht="115.2" x14ac:dyDescent="0.3">
      <c r="A159" s="117" t="s">
        <v>1001</v>
      </c>
      <c r="B159" s="36" t="s">
        <v>1002</v>
      </c>
      <c r="C159" s="32" t="s">
        <v>285</v>
      </c>
      <c r="D159" s="32" t="s">
        <v>1003</v>
      </c>
      <c r="E159" s="36" t="s">
        <v>1004</v>
      </c>
      <c r="F159" s="36" t="s">
        <v>1005</v>
      </c>
      <c r="G159" s="36" t="s">
        <v>1006</v>
      </c>
      <c r="H159" s="38">
        <v>44950</v>
      </c>
      <c r="I159" s="40">
        <v>44951</v>
      </c>
      <c r="J159" s="40">
        <v>45040</v>
      </c>
      <c r="K159" s="41"/>
      <c r="L159" s="36" t="s">
        <v>81</v>
      </c>
      <c r="M159" s="50">
        <v>24971.1</v>
      </c>
      <c r="N159" s="55"/>
      <c r="O159" s="118" t="s">
        <v>86</v>
      </c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  <c r="AV159" s="62"/>
      <c r="AW159" s="62"/>
      <c r="AX159" s="62"/>
      <c r="AY159" s="62"/>
      <c r="AZ159" s="62"/>
      <c r="BA159" s="62"/>
      <c r="BB159" s="62"/>
      <c r="BC159" s="62"/>
      <c r="BD159" s="62"/>
      <c r="BE159" s="62"/>
      <c r="BF159" s="62"/>
      <c r="BG159" s="62"/>
      <c r="BH159" s="62"/>
      <c r="BI159" s="62"/>
      <c r="BJ159" s="62"/>
      <c r="BK159" s="62"/>
      <c r="BL159" s="62"/>
      <c r="BM159" s="62"/>
      <c r="BN159" s="62"/>
      <c r="BO159" s="62"/>
      <c r="BP159" s="62"/>
      <c r="BQ159" s="62"/>
      <c r="BR159" s="62"/>
      <c r="BS159" s="62"/>
      <c r="BT159" s="62"/>
      <c r="BU159" s="62"/>
      <c r="BV159" s="62"/>
      <c r="BW159" s="62"/>
      <c r="BX159" s="62"/>
      <c r="BY159" s="62"/>
      <c r="BZ159" s="62"/>
      <c r="CA159" s="62"/>
      <c r="CB159" s="62"/>
      <c r="CC159" s="62"/>
      <c r="CD159" s="62"/>
      <c r="CE159" s="62"/>
      <c r="CF159" s="62"/>
      <c r="CG159" s="62"/>
      <c r="CH159" s="62"/>
      <c r="CI159" s="62"/>
      <c r="CJ159" s="62"/>
      <c r="CK159" s="62"/>
      <c r="CL159" s="62"/>
      <c r="CM159" s="62"/>
      <c r="CN159" s="62"/>
      <c r="CO159" s="62"/>
      <c r="CP159" s="62"/>
      <c r="CQ159" s="62"/>
      <c r="CR159" s="62"/>
      <c r="CS159" s="62"/>
      <c r="CT159" s="62"/>
      <c r="CU159" s="62"/>
      <c r="CV159" s="62"/>
      <c r="CW159" s="62"/>
      <c r="CX159" s="62"/>
      <c r="CY159" s="62"/>
      <c r="CZ159" s="62"/>
      <c r="DA159" s="62"/>
      <c r="DB159" s="62"/>
      <c r="DC159" s="62"/>
      <c r="DD159" s="62"/>
      <c r="DE159" s="62"/>
      <c r="DF159" s="62"/>
      <c r="DG159" s="62"/>
      <c r="DH159" s="62"/>
      <c r="DI159" s="62"/>
      <c r="DJ159" s="62"/>
      <c r="DK159" s="62"/>
      <c r="DL159" s="62"/>
    </row>
    <row r="160" spans="1:116" s="29" customFormat="1" ht="57.6" x14ac:dyDescent="0.3">
      <c r="A160" s="119" t="s">
        <v>1007</v>
      </c>
      <c r="B160" s="35" t="s">
        <v>1008</v>
      </c>
      <c r="C160" s="36" t="s">
        <v>33</v>
      </c>
      <c r="D160" s="36" t="s">
        <v>1009</v>
      </c>
      <c r="E160" s="32" t="s">
        <v>448</v>
      </c>
      <c r="F160" s="36" t="s">
        <v>1010</v>
      </c>
      <c r="G160" s="36" t="s">
        <v>1011</v>
      </c>
      <c r="H160" s="38">
        <v>44949</v>
      </c>
      <c r="I160" s="41">
        <v>44960</v>
      </c>
      <c r="J160" s="41">
        <f>Tabela1[[#This Row],[DATA DO INÍCIO DA VIGÊNCIA]]+180-1</f>
        <v>45139</v>
      </c>
      <c r="K160" s="41"/>
      <c r="L160" s="41" t="s">
        <v>81</v>
      </c>
      <c r="M160" s="53">
        <v>60102</v>
      </c>
      <c r="N160" s="32" t="s">
        <v>451</v>
      </c>
      <c r="O160" s="118" t="s">
        <v>1012</v>
      </c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  <c r="AV160" s="62"/>
      <c r="AW160" s="62"/>
      <c r="AX160" s="62"/>
      <c r="AY160" s="62"/>
      <c r="AZ160" s="62"/>
      <c r="BA160" s="62"/>
      <c r="BB160" s="62"/>
      <c r="BC160" s="62"/>
      <c r="BD160" s="62"/>
      <c r="BE160" s="62"/>
      <c r="BF160" s="62"/>
      <c r="BG160" s="62"/>
      <c r="BH160" s="62"/>
      <c r="BI160" s="62"/>
      <c r="BJ160" s="62"/>
      <c r="BK160" s="62"/>
      <c r="BL160" s="62"/>
      <c r="BM160" s="62"/>
      <c r="BN160" s="62"/>
      <c r="BO160" s="62"/>
      <c r="BP160" s="62"/>
      <c r="BQ160" s="62"/>
      <c r="BR160" s="62"/>
      <c r="BS160" s="62"/>
      <c r="BT160" s="62"/>
      <c r="BU160" s="62"/>
      <c r="BV160" s="62"/>
      <c r="BW160" s="62"/>
      <c r="BX160" s="62"/>
      <c r="BY160" s="62"/>
      <c r="BZ160" s="62"/>
      <c r="CA160" s="62"/>
      <c r="CB160" s="62"/>
      <c r="CC160" s="62"/>
      <c r="CD160" s="62"/>
      <c r="CE160" s="62"/>
      <c r="CF160" s="62"/>
      <c r="CG160" s="62"/>
      <c r="CH160" s="62"/>
      <c r="CI160" s="62"/>
      <c r="CJ160" s="62"/>
      <c r="CK160" s="62"/>
      <c r="CL160" s="62"/>
      <c r="CM160" s="62"/>
      <c r="CN160" s="62"/>
      <c r="CO160" s="62"/>
      <c r="CP160" s="62"/>
      <c r="CQ160" s="62"/>
      <c r="CR160" s="62"/>
      <c r="CS160" s="62"/>
      <c r="CT160" s="62"/>
      <c r="CU160" s="62"/>
      <c r="CV160" s="62"/>
      <c r="CW160" s="62"/>
      <c r="CX160" s="62"/>
      <c r="CY160" s="62"/>
      <c r="CZ160" s="62"/>
      <c r="DA160" s="62"/>
      <c r="DB160" s="62"/>
      <c r="DC160" s="62"/>
      <c r="DD160" s="62"/>
      <c r="DE160" s="62"/>
      <c r="DF160" s="62"/>
      <c r="DG160" s="62"/>
      <c r="DH160" s="62"/>
      <c r="DI160" s="62"/>
      <c r="DJ160" s="62"/>
      <c r="DK160" s="62"/>
      <c r="DL160" s="62"/>
    </row>
    <row r="161" spans="1:116" s="29" customFormat="1" ht="57.6" x14ac:dyDescent="0.3">
      <c r="A161" s="119" t="s">
        <v>1013</v>
      </c>
      <c r="B161" s="36" t="s">
        <v>25</v>
      </c>
      <c r="C161" s="36" t="s">
        <v>88</v>
      </c>
      <c r="D161" s="32" t="s">
        <v>1014</v>
      </c>
      <c r="E161" s="36" t="s">
        <v>1015</v>
      </c>
      <c r="F161" s="36" t="s">
        <v>1016</v>
      </c>
      <c r="G161" s="36" t="s">
        <v>1017</v>
      </c>
      <c r="H161" s="38">
        <v>44953</v>
      </c>
      <c r="I161" s="41">
        <v>44954</v>
      </c>
      <c r="J161" s="41">
        <v>45318</v>
      </c>
      <c r="K161" s="41"/>
      <c r="L161" s="36" t="s">
        <v>81</v>
      </c>
      <c r="M161" s="50">
        <v>604164</v>
      </c>
      <c r="N161" s="55" t="s">
        <v>239</v>
      </c>
      <c r="O161" s="118" t="s">
        <v>1018</v>
      </c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  <c r="AV161" s="62"/>
      <c r="AW161" s="62"/>
      <c r="AX161" s="62"/>
      <c r="AY161" s="62"/>
      <c r="AZ161" s="62"/>
      <c r="BA161" s="62"/>
      <c r="BB161" s="62"/>
      <c r="BC161" s="62"/>
      <c r="BD161" s="62"/>
      <c r="BE161" s="62"/>
      <c r="BF161" s="62"/>
      <c r="BG161" s="62"/>
      <c r="BH161" s="62"/>
      <c r="BI161" s="62"/>
      <c r="BJ161" s="62"/>
      <c r="BK161" s="62"/>
      <c r="BL161" s="62"/>
      <c r="BM161" s="62"/>
      <c r="BN161" s="62"/>
      <c r="BO161" s="62"/>
      <c r="BP161" s="62"/>
      <c r="BQ161" s="62"/>
      <c r="BR161" s="62"/>
      <c r="BS161" s="62"/>
      <c r="BT161" s="62"/>
      <c r="BU161" s="62"/>
      <c r="BV161" s="62"/>
      <c r="BW161" s="62"/>
      <c r="BX161" s="62"/>
      <c r="BY161" s="62"/>
      <c r="BZ161" s="62"/>
      <c r="CA161" s="62"/>
      <c r="CB161" s="62"/>
      <c r="CC161" s="62"/>
      <c r="CD161" s="62"/>
      <c r="CE161" s="62"/>
      <c r="CF161" s="62"/>
      <c r="CG161" s="62"/>
      <c r="CH161" s="62"/>
      <c r="CI161" s="62"/>
      <c r="CJ161" s="62"/>
      <c r="CK161" s="62"/>
      <c r="CL161" s="62"/>
      <c r="CM161" s="62"/>
      <c r="CN161" s="62"/>
      <c r="CO161" s="62"/>
      <c r="CP161" s="62"/>
      <c r="CQ161" s="62"/>
      <c r="CR161" s="62"/>
      <c r="CS161" s="62"/>
      <c r="CT161" s="62"/>
      <c r="CU161" s="62"/>
      <c r="CV161" s="62"/>
      <c r="CW161" s="62"/>
      <c r="CX161" s="62"/>
      <c r="CY161" s="62"/>
      <c r="CZ161" s="62"/>
      <c r="DA161" s="62"/>
      <c r="DB161" s="62"/>
      <c r="DC161" s="62"/>
      <c r="DD161" s="62"/>
      <c r="DE161" s="62"/>
      <c r="DF161" s="62"/>
      <c r="DG161" s="62"/>
      <c r="DH161" s="62"/>
      <c r="DI161" s="62"/>
      <c r="DJ161" s="62"/>
      <c r="DK161" s="62"/>
      <c r="DL161" s="62"/>
    </row>
    <row r="162" spans="1:116" s="29" customFormat="1" ht="158.4" x14ac:dyDescent="0.3">
      <c r="A162" s="120" t="s">
        <v>1019</v>
      </c>
      <c r="B162" s="36" t="s">
        <v>1020</v>
      </c>
      <c r="C162" s="36" t="s">
        <v>88</v>
      </c>
      <c r="D162" s="32" t="s">
        <v>1021</v>
      </c>
      <c r="E162" s="36" t="s">
        <v>1022</v>
      </c>
      <c r="F162" s="36" t="s">
        <v>1023</v>
      </c>
      <c r="G162" s="36" t="s">
        <v>1024</v>
      </c>
      <c r="H162" s="38" t="s">
        <v>86</v>
      </c>
      <c r="I162" s="40"/>
      <c r="J162" s="40"/>
      <c r="K162" s="41"/>
      <c r="L162" s="36" t="s">
        <v>81</v>
      </c>
      <c r="M162" s="50">
        <v>49895.35</v>
      </c>
      <c r="N162" s="55"/>
      <c r="O162" s="118" t="s">
        <v>86</v>
      </c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  <c r="AV162" s="62"/>
      <c r="AW162" s="62"/>
      <c r="AX162" s="62"/>
      <c r="AY162" s="62"/>
      <c r="AZ162" s="62"/>
      <c r="BA162" s="62"/>
      <c r="BB162" s="62"/>
      <c r="BC162" s="62"/>
      <c r="BD162" s="62"/>
      <c r="BE162" s="62"/>
      <c r="BF162" s="62"/>
      <c r="BG162" s="62"/>
      <c r="BH162" s="62"/>
      <c r="BI162" s="62"/>
      <c r="BJ162" s="62"/>
      <c r="BK162" s="62"/>
      <c r="BL162" s="62"/>
      <c r="BM162" s="62"/>
      <c r="BN162" s="62"/>
      <c r="BO162" s="62"/>
      <c r="BP162" s="62"/>
      <c r="BQ162" s="62"/>
      <c r="BR162" s="62"/>
      <c r="BS162" s="62"/>
      <c r="BT162" s="62"/>
      <c r="BU162" s="62"/>
      <c r="BV162" s="62"/>
      <c r="BW162" s="62"/>
      <c r="BX162" s="62"/>
      <c r="BY162" s="62"/>
      <c r="BZ162" s="62"/>
      <c r="CA162" s="62"/>
      <c r="CB162" s="62"/>
      <c r="CC162" s="62"/>
      <c r="CD162" s="62"/>
      <c r="CE162" s="62"/>
      <c r="CF162" s="62"/>
      <c r="CG162" s="62"/>
      <c r="CH162" s="62"/>
      <c r="CI162" s="62"/>
      <c r="CJ162" s="62"/>
      <c r="CK162" s="62"/>
      <c r="CL162" s="62"/>
      <c r="CM162" s="62"/>
      <c r="CN162" s="62"/>
      <c r="CO162" s="62"/>
      <c r="CP162" s="62"/>
      <c r="CQ162" s="62"/>
      <c r="CR162" s="62"/>
      <c r="CS162" s="62"/>
      <c r="CT162" s="62"/>
      <c r="CU162" s="62"/>
      <c r="CV162" s="62"/>
      <c r="CW162" s="62"/>
      <c r="CX162" s="62"/>
      <c r="CY162" s="62"/>
      <c r="CZ162" s="62"/>
      <c r="DA162" s="62"/>
      <c r="DB162" s="62"/>
      <c r="DC162" s="62"/>
      <c r="DD162" s="62"/>
      <c r="DE162" s="62"/>
      <c r="DF162" s="62"/>
      <c r="DG162" s="62"/>
      <c r="DH162" s="62"/>
      <c r="DI162" s="62"/>
      <c r="DJ162" s="62"/>
      <c r="DK162" s="62"/>
      <c r="DL162" s="62"/>
    </row>
    <row r="163" spans="1:116" s="29" customFormat="1" ht="43.2" x14ac:dyDescent="0.3">
      <c r="A163" s="119" t="s">
        <v>1025</v>
      </c>
      <c r="B163" s="36" t="s">
        <v>1026</v>
      </c>
      <c r="C163" s="36" t="s">
        <v>88</v>
      </c>
      <c r="D163" s="32" t="s">
        <v>1027</v>
      </c>
      <c r="E163" s="36" t="s">
        <v>1028</v>
      </c>
      <c r="F163" s="36" t="s">
        <v>1029</v>
      </c>
      <c r="G163" s="36" t="s">
        <v>596</v>
      </c>
      <c r="H163" s="38" t="s">
        <v>1030</v>
      </c>
      <c r="I163" s="41" t="s">
        <v>1030</v>
      </c>
      <c r="J163" s="41" t="s">
        <v>1031</v>
      </c>
      <c r="K163" s="41"/>
      <c r="L163" s="36" t="s">
        <v>81</v>
      </c>
      <c r="M163" s="50">
        <v>3181632</v>
      </c>
      <c r="N163" s="55" t="s">
        <v>1032</v>
      </c>
      <c r="O163" s="118" t="s">
        <v>1033</v>
      </c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  <c r="AV163" s="62"/>
      <c r="AW163" s="62"/>
      <c r="AX163" s="62"/>
      <c r="AY163" s="62"/>
      <c r="AZ163" s="62"/>
      <c r="BA163" s="62"/>
      <c r="BB163" s="62"/>
      <c r="BC163" s="62"/>
      <c r="BD163" s="62"/>
      <c r="BE163" s="62"/>
      <c r="BF163" s="62"/>
      <c r="BG163" s="62"/>
      <c r="BH163" s="62"/>
      <c r="BI163" s="62"/>
      <c r="BJ163" s="62"/>
      <c r="BK163" s="62"/>
      <c r="BL163" s="62"/>
      <c r="BM163" s="62"/>
      <c r="BN163" s="62"/>
      <c r="BO163" s="62"/>
      <c r="BP163" s="62"/>
      <c r="BQ163" s="62"/>
      <c r="BR163" s="62"/>
      <c r="BS163" s="62"/>
      <c r="BT163" s="62"/>
      <c r="BU163" s="62"/>
      <c r="BV163" s="62"/>
      <c r="BW163" s="62"/>
      <c r="BX163" s="62"/>
      <c r="BY163" s="62"/>
      <c r="BZ163" s="62"/>
      <c r="CA163" s="62"/>
      <c r="CB163" s="62"/>
      <c r="CC163" s="62"/>
      <c r="CD163" s="62"/>
      <c r="CE163" s="62"/>
      <c r="CF163" s="62"/>
      <c r="CG163" s="62"/>
      <c r="CH163" s="62"/>
      <c r="CI163" s="62"/>
      <c r="CJ163" s="62"/>
      <c r="CK163" s="62"/>
      <c r="CL163" s="62"/>
      <c r="CM163" s="62"/>
      <c r="CN163" s="62"/>
      <c r="CO163" s="62"/>
      <c r="CP163" s="62"/>
      <c r="CQ163" s="62"/>
      <c r="CR163" s="62"/>
      <c r="CS163" s="62"/>
      <c r="CT163" s="62"/>
      <c r="CU163" s="62"/>
      <c r="CV163" s="62"/>
      <c r="CW163" s="62"/>
      <c r="CX163" s="62"/>
      <c r="CY163" s="62"/>
      <c r="CZ163" s="62"/>
      <c r="DA163" s="62"/>
      <c r="DB163" s="62"/>
      <c r="DC163" s="62"/>
      <c r="DD163" s="62"/>
      <c r="DE163" s="62"/>
      <c r="DF163" s="62"/>
      <c r="DG163" s="62"/>
      <c r="DH163" s="62"/>
      <c r="DI163" s="62"/>
      <c r="DJ163" s="62"/>
      <c r="DK163" s="62"/>
      <c r="DL163" s="62"/>
    </row>
    <row r="164" spans="1:116" s="29" customFormat="1" ht="43.2" x14ac:dyDescent="0.3">
      <c r="A164" s="119" t="s">
        <v>1034</v>
      </c>
      <c r="B164" s="36" t="s">
        <v>1035</v>
      </c>
      <c r="C164" s="36" t="s">
        <v>33</v>
      </c>
      <c r="D164" s="32" t="s">
        <v>1036</v>
      </c>
      <c r="E164" s="36" t="s">
        <v>1037</v>
      </c>
      <c r="F164" s="36" t="s">
        <v>1038</v>
      </c>
      <c r="G164" s="36" t="s">
        <v>1039</v>
      </c>
      <c r="H164" s="38">
        <v>44945</v>
      </c>
      <c r="I164" s="41">
        <v>44960</v>
      </c>
      <c r="J164" s="41">
        <v>45324</v>
      </c>
      <c r="K164" s="41"/>
      <c r="L164" s="36" t="s">
        <v>81</v>
      </c>
      <c r="M164" s="53">
        <v>11280</v>
      </c>
      <c r="N164" s="32" t="s">
        <v>451</v>
      </c>
      <c r="O164" s="118" t="s">
        <v>1040</v>
      </c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  <c r="AV164" s="62"/>
      <c r="AW164" s="62"/>
      <c r="AX164" s="62"/>
      <c r="AY164" s="62"/>
      <c r="AZ164" s="62"/>
      <c r="BA164" s="62"/>
      <c r="BB164" s="62"/>
      <c r="BC164" s="62"/>
      <c r="BD164" s="62"/>
      <c r="BE164" s="62"/>
      <c r="BF164" s="62"/>
      <c r="BG164" s="62"/>
      <c r="BH164" s="62"/>
      <c r="BI164" s="62"/>
      <c r="BJ164" s="62"/>
      <c r="BK164" s="62"/>
      <c r="BL164" s="62"/>
      <c r="BM164" s="62"/>
      <c r="BN164" s="62"/>
      <c r="BO164" s="62"/>
      <c r="BP164" s="62"/>
      <c r="BQ164" s="62"/>
      <c r="BR164" s="62"/>
      <c r="BS164" s="62"/>
      <c r="BT164" s="62"/>
      <c r="BU164" s="62"/>
      <c r="BV164" s="62"/>
      <c r="BW164" s="62"/>
      <c r="BX164" s="62"/>
      <c r="BY164" s="62"/>
      <c r="BZ164" s="62"/>
      <c r="CA164" s="62"/>
      <c r="CB164" s="62"/>
      <c r="CC164" s="62"/>
      <c r="CD164" s="62"/>
      <c r="CE164" s="62"/>
      <c r="CF164" s="62"/>
      <c r="CG164" s="62"/>
      <c r="CH164" s="62"/>
      <c r="CI164" s="62"/>
      <c r="CJ164" s="62"/>
      <c r="CK164" s="62"/>
      <c r="CL164" s="62"/>
      <c r="CM164" s="62"/>
      <c r="CN164" s="62"/>
      <c r="CO164" s="62"/>
      <c r="CP164" s="62"/>
      <c r="CQ164" s="62"/>
      <c r="CR164" s="62"/>
      <c r="CS164" s="62"/>
      <c r="CT164" s="62"/>
      <c r="CU164" s="62"/>
      <c r="CV164" s="62"/>
      <c r="CW164" s="62"/>
      <c r="CX164" s="62"/>
      <c r="CY164" s="62"/>
      <c r="CZ164" s="62"/>
      <c r="DA164" s="62"/>
      <c r="DB164" s="62"/>
      <c r="DC164" s="62"/>
      <c r="DD164" s="62"/>
      <c r="DE164" s="62"/>
      <c r="DF164" s="62"/>
      <c r="DG164" s="62"/>
      <c r="DH164" s="62"/>
      <c r="DI164" s="62"/>
      <c r="DJ164" s="62"/>
      <c r="DK164" s="62"/>
      <c r="DL164" s="62"/>
    </row>
    <row r="165" spans="1:116" s="29" customFormat="1" ht="43.2" x14ac:dyDescent="0.3">
      <c r="A165" s="119" t="s">
        <v>1041</v>
      </c>
      <c r="B165" s="36" t="s">
        <v>1042</v>
      </c>
      <c r="C165" s="36" t="s">
        <v>88</v>
      </c>
      <c r="D165" s="32" t="s">
        <v>203</v>
      </c>
      <c r="E165" s="36" t="s">
        <v>204</v>
      </c>
      <c r="F165" s="36" t="s">
        <v>205</v>
      </c>
      <c r="G165" s="36" t="s">
        <v>596</v>
      </c>
      <c r="H165" s="38">
        <v>44939</v>
      </c>
      <c r="I165" s="41" t="s">
        <v>1043</v>
      </c>
      <c r="J165" s="41" t="s">
        <v>1044</v>
      </c>
      <c r="K165" s="41"/>
      <c r="L165" s="36" t="s">
        <v>81</v>
      </c>
      <c r="M165" s="50">
        <v>106367.31</v>
      </c>
      <c r="N165" s="55" t="s">
        <v>99</v>
      </c>
      <c r="O165" s="118" t="s">
        <v>1045</v>
      </c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  <c r="AV165" s="62"/>
      <c r="AW165" s="62"/>
      <c r="AX165" s="62"/>
      <c r="AY165" s="62"/>
      <c r="AZ165" s="62"/>
      <c r="BA165" s="62"/>
      <c r="BB165" s="62"/>
      <c r="BC165" s="62"/>
      <c r="BD165" s="62"/>
      <c r="BE165" s="62"/>
      <c r="BF165" s="62"/>
      <c r="BG165" s="62"/>
      <c r="BH165" s="62"/>
      <c r="BI165" s="62"/>
      <c r="BJ165" s="62"/>
      <c r="BK165" s="62"/>
      <c r="BL165" s="62"/>
      <c r="BM165" s="62"/>
      <c r="BN165" s="62"/>
      <c r="BO165" s="62"/>
      <c r="BP165" s="62"/>
      <c r="BQ165" s="62"/>
      <c r="BR165" s="62"/>
      <c r="BS165" s="62"/>
      <c r="BT165" s="62"/>
      <c r="BU165" s="62"/>
      <c r="BV165" s="62"/>
      <c r="BW165" s="62"/>
      <c r="BX165" s="62"/>
      <c r="BY165" s="62"/>
      <c r="BZ165" s="62"/>
      <c r="CA165" s="62"/>
      <c r="CB165" s="62"/>
      <c r="CC165" s="62"/>
      <c r="CD165" s="62"/>
      <c r="CE165" s="62"/>
      <c r="CF165" s="62"/>
      <c r="CG165" s="62"/>
      <c r="CH165" s="62"/>
      <c r="CI165" s="62"/>
      <c r="CJ165" s="62"/>
      <c r="CK165" s="62"/>
      <c r="CL165" s="62"/>
      <c r="CM165" s="62"/>
      <c r="CN165" s="62"/>
      <c r="CO165" s="62"/>
      <c r="CP165" s="62"/>
      <c r="CQ165" s="62"/>
      <c r="CR165" s="62"/>
      <c r="CS165" s="62"/>
      <c r="CT165" s="62"/>
      <c r="CU165" s="62"/>
      <c r="CV165" s="62"/>
      <c r="CW165" s="62"/>
      <c r="CX165" s="62"/>
      <c r="CY165" s="62"/>
      <c r="CZ165" s="62"/>
      <c r="DA165" s="62"/>
      <c r="DB165" s="62"/>
      <c r="DC165" s="62"/>
      <c r="DD165" s="62"/>
      <c r="DE165" s="62"/>
      <c r="DF165" s="62"/>
      <c r="DG165" s="62"/>
      <c r="DH165" s="62"/>
      <c r="DI165" s="62"/>
      <c r="DJ165" s="62"/>
      <c r="DK165" s="62"/>
      <c r="DL165" s="62"/>
    </row>
    <row r="166" spans="1:116" s="29" customFormat="1" ht="43.2" x14ac:dyDescent="0.3">
      <c r="A166" s="119" t="s">
        <v>1046</v>
      </c>
      <c r="B166" s="36" t="s">
        <v>1047</v>
      </c>
      <c r="C166" s="36" t="s">
        <v>33</v>
      </c>
      <c r="D166" s="32" t="s">
        <v>1048</v>
      </c>
      <c r="E166" s="36" t="s">
        <v>1049</v>
      </c>
      <c r="F166" s="36" t="s">
        <v>1050</v>
      </c>
      <c r="G166" s="36" t="s">
        <v>1011</v>
      </c>
      <c r="H166" s="38">
        <v>44958</v>
      </c>
      <c r="I166" s="41">
        <v>44965</v>
      </c>
      <c r="J166" s="41">
        <v>45145</v>
      </c>
      <c r="K166" s="41"/>
      <c r="L166" s="36" t="s">
        <v>81</v>
      </c>
      <c r="M166" s="53">
        <v>868541.1</v>
      </c>
      <c r="N166" s="32" t="s">
        <v>578</v>
      </c>
      <c r="O166" s="118" t="s">
        <v>1051</v>
      </c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  <c r="AV166" s="62"/>
      <c r="AW166" s="62"/>
      <c r="AX166" s="62"/>
      <c r="AY166" s="62"/>
      <c r="AZ166" s="62"/>
      <c r="BA166" s="62"/>
      <c r="BB166" s="62"/>
      <c r="BC166" s="62"/>
      <c r="BD166" s="62"/>
      <c r="BE166" s="62"/>
      <c r="BF166" s="62"/>
      <c r="BG166" s="62"/>
      <c r="BH166" s="62"/>
      <c r="BI166" s="62"/>
      <c r="BJ166" s="62"/>
      <c r="BK166" s="62"/>
      <c r="BL166" s="62"/>
      <c r="BM166" s="62"/>
      <c r="BN166" s="62"/>
      <c r="BO166" s="62"/>
      <c r="BP166" s="62"/>
      <c r="BQ166" s="62"/>
      <c r="BR166" s="62"/>
      <c r="BS166" s="62"/>
      <c r="BT166" s="62"/>
      <c r="BU166" s="62"/>
      <c r="BV166" s="62"/>
      <c r="BW166" s="62"/>
      <c r="BX166" s="62"/>
      <c r="BY166" s="62"/>
      <c r="BZ166" s="62"/>
      <c r="CA166" s="62"/>
      <c r="CB166" s="62"/>
      <c r="CC166" s="62"/>
      <c r="CD166" s="62"/>
      <c r="CE166" s="62"/>
      <c r="CF166" s="62"/>
      <c r="CG166" s="62"/>
      <c r="CH166" s="62"/>
      <c r="CI166" s="62"/>
      <c r="CJ166" s="62"/>
      <c r="CK166" s="62"/>
      <c r="CL166" s="62"/>
      <c r="CM166" s="62"/>
      <c r="CN166" s="62"/>
      <c r="CO166" s="62"/>
      <c r="CP166" s="62"/>
      <c r="CQ166" s="62"/>
      <c r="CR166" s="62"/>
      <c r="CS166" s="62"/>
      <c r="CT166" s="62"/>
      <c r="CU166" s="62"/>
      <c r="CV166" s="62"/>
      <c r="CW166" s="62"/>
      <c r="CX166" s="62"/>
      <c r="CY166" s="62"/>
      <c r="CZ166" s="62"/>
      <c r="DA166" s="62"/>
      <c r="DB166" s="62"/>
      <c r="DC166" s="62"/>
      <c r="DD166" s="62"/>
      <c r="DE166" s="62"/>
      <c r="DF166" s="62"/>
      <c r="DG166" s="62"/>
      <c r="DH166" s="62"/>
      <c r="DI166" s="62"/>
      <c r="DJ166" s="62"/>
      <c r="DK166" s="62"/>
      <c r="DL166" s="62"/>
    </row>
    <row r="167" spans="1:116" s="29" customFormat="1" ht="43.2" x14ac:dyDescent="0.3">
      <c r="A167" s="119" t="s">
        <v>1052</v>
      </c>
      <c r="B167" s="36" t="s">
        <v>21</v>
      </c>
      <c r="C167" s="36" t="s">
        <v>88</v>
      </c>
      <c r="D167" s="32" t="s">
        <v>307</v>
      </c>
      <c r="E167" s="36" t="s">
        <v>129</v>
      </c>
      <c r="F167" s="36" t="s">
        <v>1053</v>
      </c>
      <c r="G167" s="36" t="s">
        <v>1054</v>
      </c>
      <c r="H167" s="38">
        <v>44965</v>
      </c>
      <c r="I167" s="41" t="s">
        <v>1055</v>
      </c>
      <c r="J167" s="41" t="s">
        <v>1056</v>
      </c>
      <c r="K167" s="41"/>
      <c r="L167" s="36" t="s">
        <v>81</v>
      </c>
      <c r="M167" s="50">
        <v>85456.8</v>
      </c>
      <c r="N167" s="55" t="s">
        <v>1057</v>
      </c>
      <c r="O167" s="118" t="s">
        <v>1058</v>
      </c>
      <c r="P167" s="62"/>
      <c r="Q167" s="62"/>
      <c r="R167" s="62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  <c r="AV167" s="62"/>
      <c r="AW167" s="62"/>
      <c r="AX167" s="62"/>
      <c r="AY167" s="62"/>
      <c r="AZ167" s="62"/>
      <c r="BA167" s="62"/>
      <c r="BB167" s="62"/>
      <c r="BC167" s="62"/>
      <c r="BD167" s="62"/>
      <c r="BE167" s="62"/>
      <c r="BF167" s="62"/>
      <c r="BG167" s="62"/>
      <c r="BH167" s="62"/>
      <c r="BI167" s="62"/>
      <c r="BJ167" s="62"/>
      <c r="BK167" s="62"/>
      <c r="BL167" s="62"/>
      <c r="BM167" s="62"/>
      <c r="BN167" s="62"/>
      <c r="BO167" s="62"/>
      <c r="BP167" s="62"/>
      <c r="BQ167" s="62"/>
      <c r="BR167" s="62"/>
      <c r="BS167" s="62"/>
      <c r="BT167" s="62"/>
      <c r="BU167" s="62"/>
      <c r="BV167" s="62"/>
      <c r="BW167" s="62"/>
      <c r="BX167" s="62"/>
      <c r="BY167" s="62"/>
      <c r="BZ167" s="62"/>
      <c r="CA167" s="62"/>
      <c r="CB167" s="62"/>
      <c r="CC167" s="62"/>
      <c r="CD167" s="62"/>
      <c r="CE167" s="62"/>
      <c r="CF167" s="62"/>
      <c r="CG167" s="62"/>
      <c r="CH167" s="62"/>
      <c r="CI167" s="62"/>
      <c r="CJ167" s="62"/>
      <c r="CK167" s="62"/>
      <c r="CL167" s="62"/>
      <c r="CM167" s="62"/>
      <c r="CN167" s="62"/>
      <c r="CO167" s="62"/>
      <c r="CP167" s="62"/>
      <c r="CQ167" s="62"/>
      <c r="CR167" s="62"/>
      <c r="CS167" s="62"/>
      <c r="CT167" s="62"/>
      <c r="CU167" s="62"/>
      <c r="CV167" s="62"/>
      <c r="CW167" s="62"/>
      <c r="CX167" s="62"/>
      <c r="CY167" s="62"/>
      <c r="CZ167" s="62"/>
      <c r="DA167" s="62"/>
      <c r="DB167" s="62"/>
      <c r="DC167" s="62"/>
      <c r="DD167" s="62"/>
      <c r="DE167" s="62"/>
      <c r="DF167" s="62"/>
      <c r="DG167" s="62"/>
      <c r="DH167" s="62"/>
      <c r="DI167" s="62"/>
      <c r="DJ167" s="62"/>
      <c r="DK167" s="62"/>
      <c r="DL167" s="62"/>
    </row>
    <row r="168" spans="1:116" s="29" customFormat="1" ht="43.2" x14ac:dyDescent="0.3">
      <c r="A168" s="119" t="s">
        <v>1059</v>
      </c>
      <c r="B168" s="36" t="s">
        <v>19</v>
      </c>
      <c r="C168" s="36" t="s">
        <v>88</v>
      </c>
      <c r="D168" s="32" t="s">
        <v>140</v>
      </c>
      <c r="E168" s="36" t="s">
        <v>141</v>
      </c>
      <c r="F168" s="36" t="s">
        <v>1060</v>
      </c>
      <c r="G168" s="36" t="s">
        <v>1061</v>
      </c>
      <c r="H168" s="38" t="s">
        <v>86</v>
      </c>
      <c r="I168" s="40"/>
      <c r="J168" s="40"/>
      <c r="K168" s="32"/>
      <c r="L168" s="32"/>
      <c r="M168" s="50">
        <v>233376</v>
      </c>
      <c r="N168" s="55"/>
      <c r="O168" s="118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  <c r="AV168" s="62"/>
      <c r="AW168" s="62"/>
      <c r="AX168" s="62"/>
      <c r="AY168" s="62"/>
      <c r="AZ168" s="62"/>
      <c r="BA168" s="62"/>
      <c r="BB168" s="62"/>
      <c r="BC168" s="62"/>
      <c r="BD168" s="62"/>
      <c r="BE168" s="62"/>
      <c r="BF168" s="62"/>
      <c r="BG168" s="62"/>
      <c r="BH168" s="62"/>
      <c r="BI168" s="62"/>
      <c r="BJ168" s="62"/>
      <c r="BK168" s="62"/>
      <c r="BL168" s="62"/>
      <c r="BM168" s="62"/>
      <c r="BN168" s="62"/>
      <c r="BO168" s="62"/>
      <c r="BP168" s="62"/>
      <c r="BQ168" s="62"/>
      <c r="BR168" s="62"/>
      <c r="BS168" s="62"/>
      <c r="BT168" s="62"/>
      <c r="BU168" s="62"/>
      <c r="BV168" s="62"/>
      <c r="BW168" s="62"/>
      <c r="BX168" s="62"/>
      <c r="BY168" s="62"/>
      <c r="BZ168" s="62"/>
      <c r="CA168" s="62"/>
      <c r="CB168" s="62"/>
      <c r="CC168" s="62"/>
      <c r="CD168" s="62"/>
      <c r="CE168" s="62"/>
      <c r="CF168" s="62"/>
      <c r="CG168" s="62"/>
      <c r="CH168" s="62"/>
      <c r="CI168" s="62"/>
      <c r="CJ168" s="62"/>
      <c r="CK168" s="62"/>
      <c r="CL168" s="62"/>
      <c r="CM168" s="62"/>
      <c r="CN168" s="62"/>
      <c r="CO168" s="62"/>
      <c r="CP168" s="62"/>
      <c r="CQ168" s="62"/>
      <c r="CR168" s="62"/>
      <c r="CS168" s="62"/>
      <c r="CT168" s="62"/>
      <c r="CU168" s="62"/>
      <c r="CV168" s="62"/>
      <c r="CW168" s="62"/>
      <c r="CX168" s="62"/>
      <c r="CY168" s="62"/>
      <c r="CZ168" s="62"/>
      <c r="DA168" s="62"/>
      <c r="DB168" s="62"/>
      <c r="DC168" s="62"/>
      <c r="DD168" s="62"/>
      <c r="DE168" s="62"/>
      <c r="DF168" s="62"/>
      <c r="DG168" s="62"/>
      <c r="DH168" s="62"/>
      <c r="DI168" s="62"/>
      <c r="DJ168" s="62"/>
      <c r="DK168" s="62"/>
      <c r="DL168" s="62"/>
    </row>
    <row r="169" spans="1:116" s="29" customFormat="1" ht="57.6" x14ac:dyDescent="0.3">
      <c r="A169" s="119" t="s">
        <v>1062</v>
      </c>
      <c r="B169" s="36" t="s">
        <v>1063</v>
      </c>
      <c r="C169" s="36" t="s">
        <v>33</v>
      </c>
      <c r="D169" s="32" t="s">
        <v>1036</v>
      </c>
      <c r="E169" s="36" t="s">
        <v>1037</v>
      </c>
      <c r="F169" s="36" t="s">
        <v>1064</v>
      </c>
      <c r="G169" s="36" t="s">
        <v>1039</v>
      </c>
      <c r="H169" s="38">
        <v>44945</v>
      </c>
      <c r="I169" s="41">
        <v>44963</v>
      </c>
      <c r="J169" s="41">
        <v>45327</v>
      </c>
      <c r="K169" s="41"/>
      <c r="L169" s="36" t="s">
        <v>81</v>
      </c>
      <c r="M169" s="53">
        <v>138000</v>
      </c>
      <c r="N169" s="32" t="s">
        <v>1065</v>
      </c>
      <c r="O169" s="118" t="s">
        <v>1066</v>
      </c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  <c r="AV169" s="62"/>
      <c r="AW169" s="62"/>
      <c r="AX169" s="62"/>
      <c r="AY169" s="62"/>
      <c r="AZ169" s="62"/>
      <c r="BA169" s="62"/>
      <c r="BB169" s="62"/>
      <c r="BC169" s="62"/>
      <c r="BD169" s="62"/>
      <c r="BE169" s="62"/>
      <c r="BF169" s="62"/>
      <c r="BG169" s="62"/>
      <c r="BH169" s="62"/>
      <c r="BI169" s="62"/>
      <c r="BJ169" s="62"/>
      <c r="BK169" s="62"/>
      <c r="BL169" s="62"/>
      <c r="BM169" s="62"/>
      <c r="BN169" s="62"/>
      <c r="BO169" s="62"/>
      <c r="BP169" s="62"/>
      <c r="BQ169" s="62"/>
      <c r="BR169" s="62"/>
      <c r="BS169" s="62"/>
      <c r="BT169" s="62"/>
      <c r="BU169" s="62"/>
      <c r="BV169" s="62"/>
      <c r="BW169" s="62"/>
      <c r="BX169" s="62"/>
      <c r="BY169" s="62"/>
      <c r="BZ169" s="62"/>
      <c r="CA169" s="62"/>
      <c r="CB169" s="62"/>
      <c r="CC169" s="62"/>
      <c r="CD169" s="62"/>
      <c r="CE169" s="62"/>
      <c r="CF169" s="62"/>
      <c r="CG169" s="62"/>
      <c r="CH169" s="62"/>
      <c r="CI169" s="62"/>
      <c r="CJ169" s="62"/>
      <c r="CK169" s="62"/>
      <c r="CL169" s="62"/>
      <c r="CM169" s="62"/>
      <c r="CN169" s="62"/>
      <c r="CO169" s="62"/>
      <c r="CP169" s="62"/>
      <c r="CQ169" s="62"/>
      <c r="CR169" s="62"/>
      <c r="CS169" s="62"/>
      <c r="CT169" s="62"/>
      <c r="CU169" s="62"/>
      <c r="CV169" s="62"/>
      <c r="CW169" s="62"/>
      <c r="CX169" s="62"/>
      <c r="CY169" s="62"/>
      <c r="CZ169" s="62"/>
      <c r="DA169" s="62"/>
      <c r="DB169" s="62"/>
      <c r="DC169" s="62"/>
      <c r="DD169" s="62"/>
      <c r="DE169" s="62"/>
      <c r="DF169" s="62"/>
      <c r="DG169" s="62"/>
      <c r="DH169" s="62"/>
      <c r="DI169" s="62"/>
      <c r="DJ169" s="62"/>
      <c r="DK169" s="62"/>
      <c r="DL169" s="62"/>
    </row>
    <row r="170" spans="1:116" s="29" customFormat="1" ht="28.8" x14ac:dyDescent="0.3">
      <c r="A170" s="119" t="s">
        <v>1067</v>
      </c>
      <c r="B170" s="36" t="s">
        <v>312</v>
      </c>
      <c r="C170" s="32"/>
      <c r="D170" s="32"/>
      <c r="E170" s="32"/>
      <c r="F170" s="32"/>
      <c r="G170" s="36"/>
      <c r="H170" s="38"/>
      <c r="I170" s="40"/>
      <c r="J170" s="40"/>
      <c r="K170" s="32"/>
      <c r="L170" s="32"/>
      <c r="M170" s="53"/>
      <c r="N170" s="32"/>
      <c r="O170" s="118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  <c r="AV170" s="62"/>
      <c r="AW170" s="62"/>
      <c r="AX170" s="62"/>
      <c r="AY170" s="62"/>
      <c r="AZ170" s="62"/>
      <c r="BA170" s="62"/>
      <c r="BB170" s="62"/>
      <c r="BC170" s="62"/>
      <c r="BD170" s="62"/>
      <c r="BE170" s="62"/>
      <c r="BF170" s="62"/>
      <c r="BG170" s="62"/>
      <c r="BH170" s="62"/>
      <c r="BI170" s="62"/>
      <c r="BJ170" s="62"/>
      <c r="BK170" s="62"/>
      <c r="BL170" s="62"/>
      <c r="BM170" s="62"/>
      <c r="BN170" s="62"/>
      <c r="BO170" s="62"/>
      <c r="BP170" s="62"/>
      <c r="BQ170" s="62"/>
      <c r="BR170" s="62"/>
      <c r="BS170" s="62"/>
      <c r="BT170" s="62"/>
      <c r="BU170" s="62"/>
      <c r="BV170" s="62"/>
      <c r="BW170" s="62"/>
      <c r="BX170" s="62"/>
      <c r="BY170" s="62"/>
      <c r="BZ170" s="62"/>
      <c r="CA170" s="62"/>
      <c r="CB170" s="62"/>
      <c r="CC170" s="62"/>
      <c r="CD170" s="62"/>
      <c r="CE170" s="62"/>
      <c r="CF170" s="62"/>
      <c r="CG170" s="62"/>
      <c r="CH170" s="62"/>
      <c r="CI170" s="62"/>
      <c r="CJ170" s="62"/>
      <c r="CK170" s="62"/>
      <c r="CL170" s="62"/>
      <c r="CM170" s="62"/>
      <c r="CN170" s="62"/>
      <c r="CO170" s="62"/>
      <c r="CP170" s="62"/>
      <c r="CQ170" s="62"/>
      <c r="CR170" s="62"/>
      <c r="CS170" s="62"/>
      <c r="CT170" s="62"/>
      <c r="CU170" s="62"/>
      <c r="CV170" s="62"/>
      <c r="CW170" s="62"/>
      <c r="CX170" s="62"/>
      <c r="CY170" s="62"/>
      <c r="CZ170" s="62"/>
      <c r="DA170" s="62"/>
      <c r="DB170" s="62"/>
      <c r="DC170" s="62"/>
      <c r="DD170" s="62"/>
      <c r="DE170" s="62"/>
      <c r="DF170" s="62"/>
      <c r="DG170" s="62"/>
      <c r="DH170" s="62"/>
      <c r="DI170" s="62"/>
      <c r="DJ170" s="62"/>
      <c r="DK170" s="62"/>
      <c r="DL170" s="62"/>
    </row>
    <row r="171" spans="1:116" s="29" customFormat="1" ht="43.2" x14ac:dyDescent="0.3">
      <c r="A171" s="119" t="s">
        <v>1068</v>
      </c>
      <c r="B171" s="36" t="s">
        <v>1069</v>
      </c>
      <c r="C171" s="36" t="s">
        <v>88</v>
      </c>
      <c r="D171" s="32" t="s">
        <v>1070</v>
      </c>
      <c r="E171" s="36" t="s">
        <v>1071</v>
      </c>
      <c r="F171" s="36" t="s">
        <v>1072</v>
      </c>
      <c r="G171" s="36" t="s">
        <v>596</v>
      </c>
      <c r="H171" s="38">
        <v>44972</v>
      </c>
      <c r="I171" s="41" t="s">
        <v>1073</v>
      </c>
      <c r="J171" s="41" t="s">
        <v>1074</v>
      </c>
      <c r="K171" s="41"/>
      <c r="L171" s="36" t="s">
        <v>81</v>
      </c>
      <c r="M171" s="50" t="s">
        <v>1075</v>
      </c>
      <c r="N171" s="55" t="s">
        <v>1076</v>
      </c>
      <c r="O171" s="118" t="s">
        <v>1077</v>
      </c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  <c r="AV171" s="62"/>
      <c r="AW171" s="62"/>
      <c r="AX171" s="62"/>
      <c r="AY171" s="62"/>
      <c r="AZ171" s="62"/>
      <c r="BA171" s="62"/>
      <c r="BB171" s="62"/>
      <c r="BC171" s="62"/>
      <c r="BD171" s="62"/>
      <c r="BE171" s="62"/>
      <c r="BF171" s="62"/>
      <c r="BG171" s="62"/>
      <c r="BH171" s="62"/>
      <c r="BI171" s="62"/>
      <c r="BJ171" s="62"/>
      <c r="BK171" s="62"/>
      <c r="BL171" s="62"/>
      <c r="BM171" s="62"/>
      <c r="BN171" s="62"/>
      <c r="BO171" s="62"/>
      <c r="BP171" s="62"/>
      <c r="BQ171" s="62"/>
      <c r="BR171" s="62"/>
      <c r="BS171" s="62"/>
      <c r="BT171" s="62"/>
      <c r="BU171" s="62"/>
      <c r="BV171" s="62"/>
      <c r="BW171" s="62"/>
      <c r="BX171" s="62"/>
      <c r="BY171" s="62"/>
      <c r="BZ171" s="62"/>
      <c r="CA171" s="62"/>
      <c r="CB171" s="62"/>
      <c r="CC171" s="62"/>
      <c r="CD171" s="62"/>
      <c r="CE171" s="62"/>
      <c r="CF171" s="62"/>
      <c r="CG171" s="62"/>
      <c r="CH171" s="62"/>
      <c r="CI171" s="62"/>
      <c r="CJ171" s="62"/>
      <c r="CK171" s="62"/>
      <c r="CL171" s="62"/>
      <c r="CM171" s="62"/>
      <c r="CN171" s="62"/>
      <c r="CO171" s="62"/>
      <c r="CP171" s="62"/>
      <c r="CQ171" s="62"/>
      <c r="CR171" s="62"/>
      <c r="CS171" s="62"/>
      <c r="CT171" s="62"/>
      <c r="CU171" s="62"/>
      <c r="CV171" s="62"/>
      <c r="CW171" s="62"/>
      <c r="CX171" s="62"/>
      <c r="CY171" s="62"/>
      <c r="CZ171" s="62"/>
      <c r="DA171" s="62"/>
      <c r="DB171" s="62"/>
      <c r="DC171" s="62"/>
      <c r="DD171" s="62"/>
      <c r="DE171" s="62"/>
      <c r="DF171" s="62"/>
      <c r="DG171" s="62"/>
      <c r="DH171" s="62"/>
      <c r="DI171" s="62"/>
      <c r="DJ171" s="62"/>
      <c r="DK171" s="62"/>
      <c r="DL171" s="62"/>
    </row>
    <row r="172" spans="1:116" s="29" customFormat="1" ht="43.2" x14ac:dyDescent="0.3">
      <c r="A172" s="119" t="s">
        <v>1078</v>
      </c>
      <c r="B172" s="36" t="s">
        <v>1079</v>
      </c>
      <c r="C172" s="36" t="s">
        <v>33</v>
      </c>
      <c r="D172" s="32" t="s">
        <v>787</v>
      </c>
      <c r="E172" s="36" t="s">
        <v>788</v>
      </c>
      <c r="F172" s="36" t="s">
        <v>1080</v>
      </c>
      <c r="G172" s="36" t="s">
        <v>1011</v>
      </c>
      <c r="H172" s="38">
        <v>44965</v>
      </c>
      <c r="I172" s="41">
        <v>44966</v>
      </c>
      <c r="J172" s="41">
        <v>45146</v>
      </c>
      <c r="K172" s="41"/>
      <c r="L172" s="36" t="s">
        <v>81</v>
      </c>
      <c r="M172" s="53">
        <v>15720</v>
      </c>
      <c r="N172" s="32" t="s">
        <v>972</v>
      </c>
      <c r="O172" s="118" t="s">
        <v>1081</v>
      </c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G172" s="62"/>
      <c r="BH172" s="62"/>
      <c r="BI172" s="62"/>
      <c r="BJ172" s="62"/>
      <c r="BK172" s="62"/>
      <c r="BL172" s="62"/>
      <c r="BM172" s="62"/>
      <c r="BN172" s="62"/>
      <c r="BO172" s="62"/>
      <c r="BP172" s="62"/>
      <c r="BQ172" s="62"/>
      <c r="BR172" s="62"/>
      <c r="BS172" s="62"/>
      <c r="BT172" s="62"/>
      <c r="BU172" s="62"/>
      <c r="BV172" s="62"/>
      <c r="BW172" s="62"/>
      <c r="BX172" s="62"/>
      <c r="BY172" s="62"/>
      <c r="BZ172" s="62"/>
      <c r="CA172" s="62"/>
      <c r="CB172" s="62"/>
      <c r="CC172" s="62"/>
      <c r="CD172" s="62"/>
      <c r="CE172" s="62"/>
      <c r="CF172" s="62"/>
      <c r="CG172" s="62"/>
      <c r="CH172" s="62"/>
      <c r="CI172" s="62"/>
      <c r="CJ172" s="62"/>
      <c r="CK172" s="62"/>
      <c r="CL172" s="62"/>
      <c r="CM172" s="62"/>
      <c r="CN172" s="62"/>
      <c r="CO172" s="62"/>
      <c r="CP172" s="62"/>
      <c r="CQ172" s="62"/>
      <c r="CR172" s="62"/>
      <c r="CS172" s="62"/>
      <c r="CT172" s="62"/>
      <c r="CU172" s="62"/>
      <c r="CV172" s="62"/>
      <c r="CW172" s="62"/>
      <c r="CX172" s="62"/>
      <c r="CY172" s="62"/>
      <c r="CZ172" s="62"/>
      <c r="DA172" s="62"/>
      <c r="DB172" s="62"/>
      <c r="DC172" s="62"/>
      <c r="DD172" s="62"/>
      <c r="DE172" s="62"/>
      <c r="DF172" s="62"/>
      <c r="DG172" s="62"/>
      <c r="DH172" s="62"/>
      <c r="DI172" s="62"/>
      <c r="DJ172" s="62"/>
      <c r="DK172" s="62"/>
      <c r="DL172" s="62"/>
    </row>
    <row r="173" spans="1:116" s="29" customFormat="1" ht="43.2" x14ac:dyDescent="0.3">
      <c r="A173" s="119" t="s">
        <v>1082</v>
      </c>
      <c r="B173" s="36" t="s">
        <v>1083</v>
      </c>
      <c r="C173" s="36" t="s">
        <v>33</v>
      </c>
      <c r="D173" s="32" t="s">
        <v>1084</v>
      </c>
      <c r="E173" s="36" t="s">
        <v>369</v>
      </c>
      <c r="F173" s="36" t="s">
        <v>1085</v>
      </c>
      <c r="G173" s="36" t="s">
        <v>1011</v>
      </c>
      <c r="H173" s="38">
        <v>44971</v>
      </c>
      <c r="I173" s="41">
        <v>44967</v>
      </c>
      <c r="J173" s="41">
        <v>45147</v>
      </c>
      <c r="K173" s="41"/>
      <c r="L173" s="36" t="s">
        <v>81</v>
      </c>
      <c r="M173" s="53">
        <v>1934182.8</v>
      </c>
      <c r="N173" s="32" t="s">
        <v>1086</v>
      </c>
      <c r="O173" s="118" t="s">
        <v>1087</v>
      </c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  <c r="AV173" s="62"/>
      <c r="AW173" s="62"/>
      <c r="AX173" s="62"/>
      <c r="AY173" s="62"/>
      <c r="AZ173" s="62"/>
      <c r="BA173" s="62"/>
      <c r="BB173" s="62"/>
      <c r="BC173" s="62"/>
      <c r="BD173" s="62"/>
      <c r="BE173" s="62"/>
      <c r="BF173" s="62"/>
      <c r="BG173" s="62"/>
      <c r="BH173" s="62"/>
      <c r="BI173" s="62"/>
      <c r="BJ173" s="62"/>
      <c r="BK173" s="62"/>
      <c r="BL173" s="62"/>
      <c r="BM173" s="62"/>
      <c r="BN173" s="62"/>
      <c r="BO173" s="62"/>
      <c r="BP173" s="62"/>
      <c r="BQ173" s="62"/>
      <c r="BR173" s="62"/>
      <c r="BS173" s="62"/>
      <c r="BT173" s="62"/>
      <c r="BU173" s="62"/>
      <c r="BV173" s="62"/>
      <c r="BW173" s="62"/>
      <c r="BX173" s="62"/>
      <c r="BY173" s="62"/>
      <c r="BZ173" s="62"/>
      <c r="CA173" s="62"/>
      <c r="CB173" s="62"/>
      <c r="CC173" s="62"/>
      <c r="CD173" s="62"/>
      <c r="CE173" s="62"/>
      <c r="CF173" s="62"/>
      <c r="CG173" s="62"/>
      <c r="CH173" s="62"/>
      <c r="CI173" s="62"/>
      <c r="CJ173" s="62"/>
      <c r="CK173" s="62"/>
      <c r="CL173" s="62"/>
      <c r="CM173" s="62"/>
      <c r="CN173" s="62"/>
      <c r="CO173" s="62"/>
      <c r="CP173" s="62"/>
      <c r="CQ173" s="62"/>
      <c r="CR173" s="62"/>
      <c r="CS173" s="62"/>
      <c r="CT173" s="62"/>
      <c r="CU173" s="62"/>
      <c r="CV173" s="62"/>
      <c r="CW173" s="62"/>
      <c r="CX173" s="62"/>
      <c r="CY173" s="62"/>
      <c r="CZ173" s="62"/>
      <c r="DA173" s="62"/>
      <c r="DB173" s="62"/>
      <c r="DC173" s="62"/>
      <c r="DD173" s="62"/>
      <c r="DE173" s="62"/>
      <c r="DF173" s="62"/>
      <c r="DG173" s="62"/>
      <c r="DH173" s="62"/>
      <c r="DI173" s="62"/>
      <c r="DJ173" s="62"/>
      <c r="DK173" s="62"/>
      <c r="DL173" s="62"/>
    </row>
    <row r="174" spans="1:116" s="29" customFormat="1" ht="43.2" x14ac:dyDescent="0.3">
      <c r="A174" s="119" t="s">
        <v>1088</v>
      </c>
      <c r="B174" s="36" t="s">
        <v>1089</v>
      </c>
      <c r="C174" s="36" t="s">
        <v>33</v>
      </c>
      <c r="D174" s="32" t="s">
        <v>1090</v>
      </c>
      <c r="E174" s="36" t="s">
        <v>594</v>
      </c>
      <c r="F174" s="36" t="s">
        <v>1091</v>
      </c>
      <c r="G174" s="36" t="s">
        <v>1011</v>
      </c>
      <c r="H174" s="38">
        <v>44972</v>
      </c>
      <c r="I174" s="41">
        <v>44971</v>
      </c>
      <c r="J174" s="41">
        <v>45151</v>
      </c>
      <c r="K174" s="41"/>
      <c r="L174" s="36" t="s">
        <v>81</v>
      </c>
      <c r="M174" s="53">
        <v>294000</v>
      </c>
      <c r="N174" s="32" t="s">
        <v>422</v>
      </c>
      <c r="O174" s="118" t="s">
        <v>1092</v>
      </c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  <c r="AV174" s="62"/>
      <c r="AW174" s="62"/>
      <c r="AX174" s="62"/>
      <c r="AY174" s="62"/>
      <c r="AZ174" s="62"/>
      <c r="BA174" s="62"/>
      <c r="BB174" s="62"/>
      <c r="BC174" s="62"/>
      <c r="BD174" s="62"/>
      <c r="BE174" s="62"/>
      <c r="BF174" s="62"/>
      <c r="BG174" s="62"/>
      <c r="BH174" s="62"/>
      <c r="BI174" s="62"/>
      <c r="BJ174" s="62"/>
      <c r="BK174" s="62"/>
      <c r="BL174" s="62"/>
      <c r="BM174" s="62"/>
      <c r="BN174" s="62"/>
      <c r="BO174" s="62"/>
      <c r="BP174" s="62"/>
      <c r="BQ174" s="62"/>
      <c r="BR174" s="62"/>
      <c r="BS174" s="62"/>
      <c r="BT174" s="62"/>
      <c r="BU174" s="62"/>
      <c r="BV174" s="62"/>
      <c r="BW174" s="62"/>
      <c r="BX174" s="62"/>
      <c r="BY174" s="62"/>
      <c r="BZ174" s="62"/>
      <c r="CA174" s="62"/>
      <c r="CB174" s="62"/>
      <c r="CC174" s="62"/>
      <c r="CD174" s="62"/>
      <c r="CE174" s="62"/>
      <c r="CF174" s="62"/>
      <c r="CG174" s="62"/>
      <c r="CH174" s="62"/>
      <c r="CI174" s="62"/>
      <c r="CJ174" s="62"/>
      <c r="CK174" s="62"/>
      <c r="CL174" s="62"/>
      <c r="CM174" s="62"/>
      <c r="CN174" s="62"/>
      <c r="CO174" s="62"/>
      <c r="CP174" s="62"/>
      <c r="CQ174" s="62"/>
      <c r="CR174" s="62"/>
      <c r="CS174" s="62"/>
      <c r="CT174" s="62"/>
      <c r="CU174" s="62"/>
      <c r="CV174" s="62"/>
      <c r="CW174" s="62"/>
      <c r="CX174" s="62"/>
      <c r="CY174" s="62"/>
      <c r="CZ174" s="62"/>
      <c r="DA174" s="62"/>
      <c r="DB174" s="62"/>
      <c r="DC174" s="62"/>
      <c r="DD174" s="62"/>
      <c r="DE174" s="62"/>
      <c r="DF174" s="62"/>
      <c r="DG174" s="62"/>
      <c r="DH174" s="62"/>
      <c r="DI174" s="62"/>
      <c r="DJ174" s="62"/>
      <c r="DK174" s="62"/>
      <c r="DL174" s="62"/>
    </row>
    <row r="175" spans="1:116" s="29" customFormat="1" ht="43.2" x14ac:dyDescent="0.3">
      <c r="A175" s="119" t="s">
        <v>1093</v>
      </c>
      <c r="B175" s="36" t="s">
        <v>1094</v>
      </c>
      <c r="C175" s="36" t="s">
        <v>33</v>
      </c>
      <c r="D175" s="32" t="s">
        <v>128</v>
      </c>
      <c r="E175" s="36" t="s">
        <v>1095</v>
      </c>
      <c r="F175" s="36" t="s">
        <v>1096</v>
      </c>
      <c r="G175" s="36" t="s">
        <v>1011</v>
      </c>
      <c r="H175" s="38">
        <v>44972</v>
      </c>
      <c r="I175" s="41">
        <v>44971</v>
      </c>
      <c r="J175" s="41">
        <v>45151</v>
      </c>
      <c r="K175" s="41"/>
      <c r="L175" s="36" t="s">
        <v>81</v>
      </c>
      <c r="M175" s="53">
        <v>291834</v>
      </c>
      <c r="N175" s="32" t="s">
        <v>1097</v>
      </c>
      <c r="O175" s="118" t="s">
        <v>1098</v>
      </c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  <c r="AV175" s="62"/>
      <c r="AW175" s="62"/>
      <c r="AX175" s="62"/>
      <c r="AY175" s="62"/>
      <c r="AZ175" s="62"/>
      <c r="BA175" s="62"/>
      <c r="BB175" s="62"/>
      <c r="BC175" s="62"/>
      <c r="BD175" s="62"/>
      <c r="BE175" s="62"/>
      <c r="BF175" s="62"/>
      <c r="BG175" s="62"/>
      <c r="BH175" s="62"/>
      <c r="BI175" s="62"/>
      <c r="BJ175" s="62"/>
      <c r="BK175" s="62"/>
      <c r="BL175" s="62"/>
      <c r="BM175" s="62"/>
      <c r="BN175" s="62"/>
      <c r="BO175" s="62"/>
      <c r="BP175" s="62"/>
      <c r="BQ175" s="62"/>
      <c r="BR175" s="62"/>
      <c r="BS175" s="62"/>
      <c r="BT175" s="62"/>
      <c r="BU175" s="62"/>
      <c r="BV175" s="62"/>
      <c r="BW175" s="62"/>
      <c r="BX175" s="62"/>
      <c r="BY175" s="62"/>
      <c r="BZ175" s="62"/>
      <c r="CA175" s="62"/>
      <c r="CB175" s="62"/>
      <c r="CC175" s="62"/>
      <c r="CD175" s="62"/>
      <c r="CE175" s="62"/>
      <c r="CF175" s="62"/>
      <c r="CG175" s="62"/>
      <c r="CH175" s="62"/>
      <c r="CI175" s="62"/>
      <c r="CJ175" s="62"/>
      <c r="CK175" s="62"/>
      <c r="CL175" s="62"/>
      <c r="CM175" s="62"/>
      <c r="CN175" s="62"/>
      <c r="CO175" s="62"/>
      <c r="CP175" s="62"/>
      <c r="CQ175" s="62"/>
      <c r="CR175" s="62"/>
      <c r="CS175" s="62"/>
      <c r="CT175" s="62"/>
      <c r="CU175" s="62"/>
      <c r="CV175" s="62"/>
      <c r="CW175" s="62"/>
      <c r="CX175" s="62"/>
      <c r="CY175" s="62"/>
      <c r="CZ175" s="62"/>
      <c r="DA175" s="62"/>
      <c r="DB175" s="62"/>
      <c r="DC175" s="62"/>
      <c r="DD175" s="62"/>
      <c r="DE175" s="62"/>
      <c r="DF175" s="62"/>
      <c r="DG175" s="62"/>
      <c r="DH175" s="62"/>
      <c r="DI175" s="62"/>
      <c r="DJ175" s="62"/>
      <c r="DK175" s="62"/>
      <c r="DL175" s="62"/>
    </row>
    <row r="176" spans="1:116" s="29" customFormat="1" ht="57.6" x14ac:dyDescent="0.3">
      <c r="A176" s="119" t="s">
        <v>1099</v>
      </c>
      <c r="B176" s="36" t="s">
        <v>1100</v>
      </c>
      <c r="C176" s="36" t="s">
        <v>33</v>
      </c>
      <c r="D176" s="32" t="s">
        <v>1101</v>
      </c>
      <c r="E176" s="36" t="s">
        <v>583</v>
      </c>
      <c r="F176" s="36" t="s">
        <v>1102</v>
      </c>
      <c r="G176" s="36" t="s">
        <v>1011</v>
      </c>
      <c r="H176" s="38">
        <v>44972</v>
      </c>
      <c r="I176" s="41">
        <v>44973</v>
      </c>
      <c r="J176" s="41">
        <v>45153</v>
      </c>
      <c r="K176" s="41"/>
      <c r="L176" s="36" t="s">
        <v>81</v>
      </c>
      <c r="M176" s="53">
        <v>156760.14000000001</v>
      </c>
      <c r="N176" s="32" t="s">
        <v>422</v>
      </c>
      <c r="O176" s="118" t="s">
        <v>1103</v>
      </c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  <c r="AV176" s="62"/>
      <c r="AW176" s="62"/>
      <c r="AX176" s="62"/>
      <c r="AY176" s="62"/>
      <c r="AZ176" s="62"/>
      <c r="BA176" s="62"/>
      <c r="BB176" s="62"/>
      <c r="BC176" s="62"/>
      <c r="BD176" s="62"/>
      <c r="BE176" s="62"/>
      <c r="BF176" s="62"/>
      <c r="BG176" s="62"/>
      <c r="BH176" s="62"/>
      <c r="BI176" s="62"/>
      <c r="BJ176" s="62"/>
      <c r="BK176" s="62"/>
      <c r="BL176" s="62"/>
      <c r="BM176" s="62"/>
      <c r="BN176" s="62"/>
      <c r="BO176" s="62"/>
      <c r="BP176" s="62"/>
      <c r="BQ176" s="62"/>
      <c r="BR176" s="62"/>
      <c r="BS176" s="62"/>
      <c r="BT176" s="62"/>
      <c r="BU176" s="62"/>
      <c r="BV176" s="62"/>
      <c r="BW176" s="62"/>
      <c r="BX176" s="62"/>
      <c r="BY176" s="62"/>
      <c r="BZ176" s="62"/>
      <c r="CA176" s="62"/>
      <c r="CB176" s="62"/>
      <c r="CC176" s="62"/>
      <c r="CD176" s="62"/>
      <c r="CE176" s="62"/>
      <c r="CF176" s="62"/>
      <c r="CG176" s="62"/>
      <c r="CH176" s="62"/>
      <c r="CI176" s="62"/>
      <c r="CJ176" s="62"/>
      <c r="CK176" s="62"/>
      <c r="CL176" s="62"/>
      <c r="CM176" s="62"/>
      <c r="CN176" s="62"/>
      <c r="CO176" s="62"/>
      <c r="CP176" s="62"/>
      <c r="CQ176" s="62"/>
      <c r="CR176" s="62"/>
      <c r="CS176" s="62"/>
      <c r="CT176" s="62"/>
      <c r="CU176" s="62"/>
      <c r="CV176" s="62"/>
      <c r="CW176" s="62"/>
      <c r="CX176" s="62"/>
      <c r="CY176" s="62"/>
      <c r="CZ176" s="62"/>
      <c r="DA176" s="62"/>
      <c r="DB176" s="62"/>
      <c r="DC176" s="62"/>
      <c r="DD176" s="62"/>
      <c r="DE176" s="62"/>
      <c r="DF176" s="62"/>
      <c r="DG176" s="62"/>
      <c r="DH176" s="62"/>
      <c r="DI176" s="62"/>
      <c r="DJ176" s="62"/>
      <c r="DK176" s="62"/>
      <c r="DL176" s="62"/>
    </row>
    <row r="177" spans="1:116" s="29" customFormat="1" ht="43.2" x14ac:dyDescent="0.3">
      <c r="A177" s="119" t="s">
        <v>1104</v>
      </c>
      <c r="B177" s="36" t="s">
        <v>1105</v>
      </c>
      <c r="C177" s="36" t="s">
        <v>33</v>
      </c>
      <c r="D177" s="32" t="s">
        <v>382</v>
      </c>
      <c r="E177" s="36" t="s">
        <v>383</v>
      </c>
      <c r="F177" s="36" t="s">
        <v>1106</v>
      </c>
      <c r="G177" s="36" t="s">
        <v>1011</v>
      </c>
      <c r="H177" s="38">
        <v>44972</v>
      </c>
      <c r="I177" s="41">
        <v>44972</v>
      </c>
      <c r="J177" s="41">
        <v>45152</v>
      </c>
      <c r="K177" s="41"/>
      <c r="L177" s="36" t="s">
        <v>81</v>
      </c>
      <c r="M177" s="53">
        <v>1856894.7</v>
      </c>
      <c r="N177" s="32" t="s">
        <v>1107</v>
      </c>
      <c r="O177" s="118" t="s">
        <v>1108</v>
      </c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  <c r="AV177" s="62"/>
      <c r="AW177" s="62"/>
      <c r="AX177" s="62"/>
      <c r="AY177" s="62"/>
      <c r="AZ177" s="62"/>
      <c r="BA177" s="62"/>
      <c r="BB177" s="62"/>
      <c r="BC177" s="62"/>
      <c r="BD177" s="62"/>
      <c r="BE177" s="62"/>
      <c r="BF177" s="62"/>
      <c r="BG177" s="62"/>
      <c r="BH177" s="62"/>
      <c r="BI177" s="62"/>
      <c r="BJ177" s="62"/>
      <c r="BK177" s="62"/>
      <c r="BL177" s="62"/>
      <c r="BM177" s="62"/>
      <c r="BN177" s="62"/>
      <c r="BO177" s="62"/>
      <c r="BP177" s="62"/>
      <c r="BQ177" s="62"/>
      <c r="BR177" s="62"/>
      <c r="BS177" s="62"/>
      <c r="BT177" s="62"/>
      <c r="BU177" s="62"/>
      <c r="BV177" s="62"/>
      <c r="BW177" s="62"/>
      <c r="BX177" s="62"/>
      <c r="BY177" s="62"/>
      <c r="BZ177" s="62"/>
      <c r="CA177" s="62"/>
      <c r="CB177" s="62"/>
      <c r="CC177" s="62"/>
      <c r="CD177" s="62"/>
      <c r="CE177" s="62"/>
      <c r="CF177" s="62"/>
      <c r="CG177" s="62"/>
      <c r="CH177" s="62"/>
      <c r="CI177" s="62"/>
      <c r="CJ177" s="62"/>
      <c r="CK177" s="62"/>
      <c r="CL177" s="62"/>
      <c r="CM177" s="62"/>
      <c r="CN177" s="62"/>
      <c r="CO177" s="62"/>
      <c r="CP177" s="62"/>
      <c r="CQ177" s="62"/>
      <c r="CR177" s="62"/>
      <c r="CS177" s="62"/>
      <c r="CT177" s="62"/>
      <c r="CU177" s="62"/>
      <c r="CV177" s="62"/>
      <c r="CW177" s="62"/>
      <c r="CX177" s="62"/>
      <c r="CY177" s="62"/>
      <c r="CZ177" s="62"/>
      <c r="DA177" s="62"/>
      <c r="DB177" s="62"/>
      <c r="DC177" s="62"/>
      <c r="DD177" s="62"/>
      <c r="DE177" s="62"/>
      <c r="DF177" s="62"/>
      <c r="DG177" s="62"/>
      <c r="DH177" s="62"/>
      <c r="DI177" s="62"/>
      <c r="DJ177" s="62"/>
      <c r="DK177" s="62"/>
      <c r="DL177" s="62"/>
    </row>
    <row r="178" spans="1:116" s="29" customFormat="1" ht="43.2" x14ac:dyDescent="0.3">
      <c r="A178" s="119" t="s">
        <v>1109</v>
      </c>
      <c r="B178" s="36" t="s">
        <v>1110</v>
      </c>
      <c r="C178" s="36" t="s">
        <v>33</v>
      </c>
      <c r="D178" s="32" t="s">
        <v>361</v>
      </c>
      <c r="E178" s="36" t="s">
        <v>362</v>
      </c>
      <c r="F178" s="36" t="s">
        <v>1111</v>
      </c>
      <c r="G178" s="36" t="s">
        <v>1011</v>
      </c>
      <c r="H178" s="38">
        <v>44974</v>
      </c>
      <c r="I178" s="41">
        <v>44974</v>
      </c>
      <c r="J178" s="41">
        <v>45154</v>
      </c>
      <c r="K178" s="41"/>
      <c r="L178" s="36" t="s">
        <v>81</v>
      </c>
      <c r="M178" s="53">
        <v>200556</v>
      </c>
      <c r="N178" s="32" t="s">
        <v>1112</v>
      </c>
      <c r="O178" s="118" t="s">
        <v>1113</v>
      </c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  <c r="AV178" s="62"/>
      <c r="AW178" s="62"/>
      <c r="AX178" s="62"/>
      <c r="AY178" s="62"/>
      <c r="AZ178" s="62"/>
      <c r="BA178" s="62"/>
      <c r="BB178" s="62"/>
      <c r="BC178" s="62"/>
      <c r="BD178" s="62"/>
      <c r="BE178" s="62"/>
      <c r="BF178" s="62"/>
      <c r="BG178" s="62"/>
      <c r="BH178" s="62"/>
      <c r="BI178" s="62"/>
      <c r="BJ178" s="62"/>
      <c r="BK178" s="62"/>
      <c r="BL178" s="62"/>
      <c r="BM178" s="62"/>
      <c r="BN178" s="62"/>
      <c r="BO178" s="62"/>
      <c r="BP178" s="62"/>
      <c r="BQ178" s="62"/>
      <c r="BR178" s="62"/>
      <c r="BS178" s="62"/>
      <c r="BT178" s="62"/>
      <c r="BU178" s="62"/>
      <c r="BV178" s="62"/>
      <c r="BW178" s="62"/>
      <c r="BX178" s="62"/>
      <c r="BY178" s="62"/>
      <c r="BZ178" s="62"/>
      <c r="CA178" s="62"/>
      <c r="CB178" s="62"/>
      <c r="CC178" s="62"/>
      <c r="CD178" s="62"/>
      <c r="CE178" s="62"/>
      <c r="CF178" s="62"/>
      <c r="CG178" s="62"/>
      <c r="CH178" s="62"/>
      <c r="CI178" s="62"/>
      <c r="CJ178" s="62"/>
      <c r="CK178" s="62"/>
      <c r="CL178" s="62"/>
      <c r="CM178" s="62"/>
      <c r="CN178" s="62"/>
      <c r="CO178" s="62"/>
      <c r="CP178" s="62"/>
      <c r="CQ178" s="62"/>
      <c r="CR178" s="62"/>
      <c r="CS178" s="62"/>
      <c r="CT178" s="62"/>
      <c r="CU178" s="62"/>
      <c r="CV178" s="62"/>
      <c r="CW178" s="62"/>
      <c r="CX178" s="62"/>
      <c r="CY178" s="62"/>
      <c r="CZ178" s="62"/>
      <c r="DA178" s="62"/>
      <c r="DB178" s="62"/>
      <c r="DC178" s="62"/>
      <c r="DD178" s="62"/>
      <c r="DE178" s="62"/>
      <c r="DF178" s="62"/>
      <c r="DG178" s="62"/>
      <c r="DH178" s="62"/>
      <c r="DI178" s="62"/>
      <c r="DJ178" s="62"/>
      <c r="DK178" s="62"/>
      <c r="DL178" s="62"/>
    </row>
    <row r="179" spans="1:116" ht="57.6" x14ac:dyDescent="0.3">
      <c r="A179" s="117" t="s">
        <v>1294</v>
      </c>
      <c r="B179" s="32" t="s">
        <v>1181</v>
      </c>
      <c r="C179" s="32" t="s">
        <v>33</v>
      </c>
      <c r="D179" s="32" t="s">
        <v>602</v>
      </c>
      <c r="E179" s="32" t="s">
        <v>603</v>
      </c>
      <c r="F179" s="32" t="s">
        <v>1179</v>
      </c>
      <c r="G179" s="36" t="s">
        <v>1295</v>
      </c>
      <c r="H179" s="40">
        <v>44973</v>
      </c>
      <c r="I179" s="40">
        <v>45006</v>
      </c>
      <c r="J179" s="40">
        <v>45186</v>
      </c>
      <c r="K179" s="32"/>
      <c r="L179" s="32" t="s">
        <v>81</v>
      </c>
      <c r="M179" s="53">
        <v>52968</v>
      </c>
      <c r="N179" s="32" t="s">
        <v>422</v>
      </c>
      <c r="O179" s="118" t="s">
        <v>1146</v>
      </c>
    </row>
    <row r="180" spans="1:116" ht="57.6" x14ac:dyDescent="0.3">
      <c r="A180" s="117" t="s">
        <v>1177</v>
      </c>
      <c r="B180" s="32" t="s">
        <v>1178</v>
      </c>
      <c r="C180" s="32" t="s">
        <v>33</v>
      </c>
      <c r="D180" s="32" t="s">
        <v>1182</v>
      </c>
      <c r="E180" s="32" t="s">
        <v>732</v>
      </c>
      <c r="F180" s="32" t="s">
        <v>1183</v>
      </c>
      <c r="G180" s="36" t="s">
        <v>1295</v>
      </c>
      <c r="H180" s="40">
        <v>44992</v>
      </c>
      <c r="I180" s="40">
        <v>45002</v>
      </c>
      <c r="J180" s="40">
        <v>45182</v>
      </c>
      <c r="K180" s="32"/>
      <c r="L180" s="32" t="s">
        <v>81</v>
      </c>
      <c r="M180" s="53">
        <v>39900</v>
      </c>
      <c r="N180" s="32" t="s">
        <v>422</v>
      </c>
      <c r="O180" s="118" t="s">
        <v>1147</v>
      </c>
    </row>
    <row r="181" spans="1:116" ht="28.8" x14ac:dyDescent="0.3">
      <c r="A181" s="117" t="s">
        <v>1296</v>
      </c>
      <c r="B181" s="32" t="s">
        <v>312</v>
      </c>
      <c r="C181" s="32"/>
      <c r="D181" s="32"/>
      <c r="E181" s="32"/>
      <c r="F181" s="32"/>
      <c r="G181" s="36"/>
      <c r="H181" s="40"/>
      <c r="I181" s="40"/>
      <c r="J181" s="40"/>
      <c r="K181" s="32"/>
      <c r="L181" s="32"/>
      <c r="M181" s="53"/>
      <c r="N181" s="32"/>
      <c r="O181" s="118"/>
    </row>
    <row r="182" spans="1:116" ht="72" x14ac:dyDescent="0.3">
      <c r="A182" s="117" t="s">
        <v>1297</v>
      </c>
      <c r="B182" s="32" t="s">
        <v>30</v>
      </c>
      <c r="C182" s="32" t="s">
        <v>285</v>
      </c>
      <c r="D182" s="32" t="s">
        <v>1305</v>
      </c>
      <c r="E182" s="32" t="s">
        <v>1306</v>
      </c>
      <c r="F182" s="32" t="s">
        <v>1307</v>
      </c>
      <c r="G182" s="36" t="s">
        <v>1308</v>
      </c>
      <c r="H182" s="40">
        <v>45016</v>
      </c>
      <c r="I182" s="40">
        <v>45017</v>
      </c>
      <c r="J182" s="40">
        <v>45382</v>
      </c>
      <c r="K182" s="32"/>
      <c r="L182" s="32" t="s">
        <v>81</v>
      </c>
      <c r="M182" s="53">
        <v>26520</v>
      </c>
      <c r="N182" s="32" t="s">
        <v>1309</v>
      </c>
      <c r="O182" s="118"/>
    </row>
    <row r="183" spans="1:116" ht="28.8" x14ac:dyDescent="0.3">
      <c r="A183" s="117" t="s">
        <v>1298</v>
      </c>
      <c r="B183" s="32" t="s">
        <v>32</v>
      </c>
      <c r="C183" s="32" t="s">
        <v>33</v>
      </c>
      <c r="D183" s="32" t="s">
        <v>862</v>
      </c>
      <c r="E183" s="32" t="s">
        <v>665</v>
      </c>
      <c r="F183" s="32" t="s">
        <v>1310</v>
      </c>
      <c r="G183" s="36" t="s">
        <v>1311</v>
      </c>
      <c r="H183" s="40">
        <v>45020</v>
      </c>
      <c r="I183" s="40">
        <v>45021</v>
      </c>
      <c r="J183" s="40">
        <v>45386</v>
      </c>
      <c r="K183" s="32"/>
      <c r="L183" s="32" t="s">
        <v>81</v>
      </c>
      <c r="M183" s="53">
        <v>144000</v>
      </c>
      <c r="N183" s="32" t="s">
        <v>1065</v>
      </c>
      <c r="O183" s="118"/>
    </row>
    <row r="184" spans="1:116" ht="28.8" x14ac:dyDescent="0.3">
      <c r="A184" s="117" t="s">
        <v>1299</v>
      </c>
      <c r="B184" s="32" t="s">
        <v>26</v>
      </c>
      <c r="C184" s="32" t="s">
        <v>88</v>
      </c>
      <c r="D184" s="32" t="s">
        <v>1300</v>
      </c>
      <c r="E184" s="32" t="s">
        <v>1301</v>
      </c>
      <c r="F184" s="32" t="s">
        <v>1302</v>
      </c>
      <c r="G184" s="36" t="s">
        <v>1303</v>
      </c>
      <c r="H184" s="40">
        <v>45020</v>
      </c>
      <c r="I184" s="40">
        <v>45021</v>
      </c>
      <c r="J184" s="40">
        <v>45386</v>
      </c>
      <c r="K184" s="32"/>
      <c r="L184" s="32" t="s">
        <v>81</v>
      </c>
      <c r="M184" s="53">
        <v>1143489.6000000001</v>
      </c>
      <c r="N184" s="32" t="s">
        <v>1304</v>
      </c>
      <c r="O184" s="118"/>
    </row>
    <row r="185" spans="1:116" ht="57.6" x14ac:dyDescent="0.3">
      <c r="A185" s="117" t="s">
        <v>1180</v>
      </c>
      <c r="B185" s="32" t="s">
        <v>1181</v>
      </c>
      <c r="C185" s="32" t="s">
        <v>33</v>
      </c>
      <c r="D185" s="32" t="s">
        <v>1186</v>
      </c>
      <c r="E185" s="32" t="s">
        <v>829</v>
      </c>
      <c r="F185" s="32" t="s">
        <v>1187</v>
      </c>
      <c r="G185" s="36" t="s">
        <v>1295</v>
      </c>
      <c r="H185" s="40">
        <v>45020</v>
      </c>
      <c r="I185" s="40">
        <v>45021</v>
      </c>
      <c r="J185" s="40">
        <v>45201</v>
      </c>
      <c r="K185" s="32"/>
      <c r="L185" s="32" t="s">
        <v>81</v>
      </c>
      <c r="M185" s="53">
        <v>39000</v>
      </c>
      <c r="N185" s="32" t="s">
        <v>422</v>
      </c>
      <c r="O185" s="118" t="s">
        <v>1148</v>
      </c>
    </row>
    <row r="186" spans="1:116" ht="57.6" x14ac:dyDescent="0.3">
      <c r="A186" s="117" t="s">
        <v>1184</v>
      </c>
      <c r="B186" s="32" t="s">
        <v>1185</v>
      </c>
      <c r="C186" s="32" t="s">
        <v>33</v>
      </c>
      <c r="D186" s="32" t="s">
        <v>632</v>
      </c>
      <c r="E186" s="32" t="s">
        <v>237</v>
      </c>
      <c r="F186" s="32" t="s">
        <v>1190</v>
      </c>
      <c r="G186" s="36" t="s">
        <v>1295</v>
      </c>
      <c r="H186" s="40">
        <v>45084</v>
      </c>
      <c r="I186" s="40">
        <v>45085</v>
      </c>
      <c r="J186" s="40">
        <v>45265</v>
      </c>
      <c r="K186" s="32"/>
      <c r="L186" s="32" t="s">
        <v>81</v>
      </c>
      <c r="M186" s="53">
        <v>142869</v>
      </c>
      <c r="N186" s="32" t="s">
        <v>1149</v>
      </c>
      <c r="O186" s="118" t="s">
        <v>1150</v>
      </c>
    </row>
    <row r="187" spans="1:116" ht="57.6" x14ac:dyDescent="0.3">
      <c r="A187" s="117" t="s">
        <v>1312</v>
      </c>
      <c r="B187" s="32" t="s">
        <v>24</v>
      </c>
      <c r="C187" s="32" t="s">
        <v>88</v>
      </c>
      <c r="D187" s="32" t="s">
        <v>1314</v>
      </c>
      <c r="E187" s="32" t="s">
        <v>440</v>
      </c>
      <c r="F187" s="32" t="s">
        <v>1315</v>
      </c>
      <c r="G187" s="36" t="s">
        <v>1316</v>
      </c>
      <c r="H187" s="40">
        <v>45026</v>
      </c>
      <c r="I187" s="40">
        <v>45027</v>
      </c>
      <c r="J187" s="40">
        <v>45392</v>
      </c>
      <c r="K187" s="32"/>
      <c r="L187" s="32" t="s">
        <v>81</v>
      </c>
      <c r="M187" s="53">
        <v>635160</v>
      </c>
      <c r="N187" s="32" t="s">
        <v>1317</v>
      </c>
      <c r="O187" s="118"/>
    </row>
    <row r="188" spans="1:116" ht="43.2" x14ac:dyDescent="0.3">
      <c r="A188" s="117" t="s">
        <v>1313</v>
      </c>
      <c r="B188" s="32" t="s">
        <v>1321</v>
      </c>
      <c r="C188" s="32" t="s">
        <v>88</v>
      </c>
      <c r="D188" s="32" t="s">
        <v>1318</v>
      </c>
      <c r="E188" s="32" t="s">
        <v>1320</v>
      </c>
      <c r="F188" s="32" t="s">
        <v>1319</v>
      </c>
      <c r="G188" s="36" t="s">
        <v>1322</v>
      </c>
      <c r="H188" s="38" t="s">
        <v>1323</v>
      </c>
      <c r="I188" s="40">
        <v>45028</v>
      </c>
      <c r="J188" s="40">
        <f>Tabela1[[#This Row],[DATA DO INÍCIO DA VIGÊNCIA]]+180-1</f>
        <v>45207</v>
      </c>
      <c r="K188" s="32"/>
      <c r="L188" s="32" t="s">
        <v>81</v>
      </c>
      <c r="M188" s="53">
        <v>448200</v>
      </c>
      <c r="N188" s="32" t="s">
        <v>1324</v>
      </c>
      <c r="O188" s="118"/>
    </row>
    <row r="189" spans="1:116" ht="57.6" x14ac:dyDescent="0.3">
      <c r="A189" s="117" t="s">
        <v>1188</v>
      </c>
      <c r="B189" s="32" t="s">
        <v>1189</v>
      </c>
      <c r="C189" s="32" t="s">
        <v>33</v>
      </c>
      <c r="D189" s="32" t="s">
        <v>1193</v>
      </c>
      <c r="E189" s="32" t="s">
        <v>1194</v>
      </c>
      <c r="F189" s="32" t="s">
        <v>1195</v>
      </c>
      <c r="G189" s="36" t="s">
        <v>1295</v>
      </c>
      <c r="H189" s="40">
        <v>45020</v>
      </c>
      <c r="I189" s="40">
        <v>45022</v>
      </c>
      <c r="J189" s="40">
        <v>45202</v>
      </c>
      <c r="K189" s="32"/>
      <c r="L189" s="32" t="s">
        <v>81</v>
      </c>
      <c r="M189" s="53">
        <v>33600</v>
      </c>
      <c r="N189" s="32" t="s">
        <v>1065</v>
      </c>
      <c r="O189" s="118" t="s">
        <v>1151</v>
      </c>
    </row>
    <row r="190" spans="1:116" ht="43.2" x14ac:dyDescent="0.3">
      <c r="A190" s="117" t="s">
        <v>1325</v>
      </c>
      <c r="B190" s="32" t="s">
        <v>20</v>
      </c>
      <c r="C190" s="32" t="s">
        <v>88</v>
      </c>
      <c r="D190" s="32" t="s">
        <v>1326</v>
      </c>
      <c r="E190" s="32" t="s">
        <v>1327</v>
      </c>
      <c r="F190" s="32" t="s">
        <v>1328</v>
      </c>
      <c r="G190" s="36" t="s">
        <v>1329</v>
      </c>
      <c r="H190" s="40">
        <v>45027</v>
      </c>
      <c r="I190" s="40">
        <v>45024</v>
      </c>
      <c r="J190" s="40">
        <v>45389</v>
      </c>
      <c r="K190" s="32"/>
      <c r="L190" s="32" t="s">
        <v>81</v>
      </c>
      <c r="M190" s="53">
        <v>2716499.16</v>
      </c>
      <c r="N190" s="32" t="s">
        <v>1317</v>
      </c>
      <c r="O190" s="118"/>
    </row>
    <row r="191" spans="1:116" ht="43.2" x14ac:dyDescent="0.3">
      <c r="A191" s="117" t="s">
        <v>1191</v>
      </c>
      <c r="B191" s="32" t="s">
        <v>1192</v>
      </c>
      <c r="C191" s="32" t="s">
        <v>33</v>
      </c>
      <c r="D191" s="32" t="s">
        <v>1198</v>
      </c>
      <c r="E191" s="32" t="s">
        <v>1199</v>
      </c>
      <c r="F191" s="32" t="s">
        <v>1200</v>
      </c>
      <c r="G191" s="36" t="s">
        <v>1039</v>
      </c>
      <c r="H191" s="40">
        <v>45027</v>
      </c>
      <c r="I191" s="40">
        <v>45027</v>
      </c>
      <c r="J191" s="40">
        <v>45392</v>
      </c>
      <c r="K191" s="32"/>
      <c r="L191" s="32" t="s">
        <v>81</v>
      </c>
      <c r="M191" s="53">
        <v>69600</v>
      </c>
      <c r="N191" s="32" t="s">
        <v>1065</v>
      </c>
      <c r="O191" s="118" t="s">
        <v>1152</v>
      </c>
    </row>
    <row r="192" spans="1:116" ht="43.2" x14ac:dyDescent="0.3">
      <c r="A192" s="117" t="s">
        <v>1196</v>
      </c>
      <c r="B192" s="32" t="s">
        <v>1197</v>
      </c>
      <c r="C192" s="32" t="s">
        <v>33</v>
      </c>
      <c r="D192" s="32" t="s">
        <v>1203</v>
      </c>
      <c r="E192" s="32" t="s">
        <v>1204</v>
      </c>
      <c r="F192" s="32" t="s">
        <v>1205</v>
      </c>
      <c r="G192" s="36" t="s">
        <v>1039</v>
      </c>
      <c r="H192" s="40">
        <v>45026</v>
      </c>
      <c r="I192" s="40">
        <v>45035</v>
      </c>
      <c r="J192" s="40">
        <v>45400</v>
      </c>
      <c r="K192" s="32"/>
      <c r="L192" s="32" t="s">
        <v>81</v>
      </c>
      <c r="M192" s="53">
        <v>43200</v>
      </c>
      <c r="N192" s="32" t="s">
        <v>1065</v>
      </c>
      <c r="O192" s="118" t="s">
        <v>1153</v>
      </c>
    </row>
    <row r="193" spans="1:91" ht="57.6" x14ac:dyDescent="0.3">
      <c r="A193" s="117" t="s">
        <v>1330</v>
      </c>
      <c r="B193" s="32" t="s">
        <v>1332</v>
      </c>
      <c r="C193" s="32" t="s">
        <v>88</v>
      </c>
      <c r="D193" s="32" t="s">
        <v>402</v>
      </c>
      <c r="E193" s="32" t="s">
        <v>403</v>
      </c>
      <c r="F193" s="32" t="s">
        <v>1333</v>
      </c>
      <c r="G193" s="36" t="s">
        <v>1322</v>
      </c>
      <c r="H193" s="40">
        <v>45065</v>
      </c>
      <c r="I193" s="40">
        <v>45028</v>
      </c>
      <c r="J193" s="40">
        <f>Tabela1[[#This Row],[DATA DO INÍCIO DA VIGÊNCIA]]+180-1</f>
        <v>45207</v>
      </c>
      <c r="K193" s="32"/>
      <c r="L193" s="32" t="s">
        <v>81</v>
      </c>
      <c r="M193" s="53">
        <v>2526207.42</v>
      </c>
      <c r="N193" s="32" t="s">
        <v>1338</v>
      </c>
      <c r="O193" s="118"/>
    </row>
    <row r="194" spans="1:91" ht="72" x14ac:dyDescent="0.3">
      <c r="A194" s="117" t="s">
        <v>1331</v>
      </c>
      <c r="B194" s="32" t="s">
        <v>1334</v>
      </c>
      <c r="C194" s="32" t="s">
        <v>88</v>
      </c>
      <c r="D194" s="32" t="s">
        <v>1336</v>
      </c>
      <c r="E194" s="32" t="s">
        <v>647</v>
      </c>
      <c r="F194" s="32" t="s">
        <v>1337</v>
      </c>
      <c r="G194" s="36" t="s">
        <v>1335</v>
      </c>
      <c r="H194" s="40">
        <v>45035</v>
      </c>
      <c r="I194" s="40">
        <v>45044</v>
      </c>
      <c r="J194" s="40">
        <f>Tabela1[[#This Row],[DATA DO INÍCIO DA VIGÊNCIA]]+180-1</f>
        <v>45223</v>
      </c>
      <c r="K194" s="32"/>
      <c r="L194" s="32" t="s">
        <v>81</v>
      </c>
      <c r="M194" s="53">
        <v>1556763.84</v>
      </c>
      <c r="N194" s="32" t="s">
        <v>1324</v>
      </c>
      <c r="O194" s="118"/>
    </row>
    <row r="195" spans="1:91" ht="57.6" x14ac:dyDescent="0.3">
      <c r="A195" s="117" t="s">
        <v>1201</v>
      </c>
      <c r="B195" s="32" t="s">
        <v>1202</v>
      </c>
      <c r="C195" s="32" t="s">
        <v>33</v>
      </c>
      <c r="D195" s="32" t="s">
        <v>759</v>
      </c>
      <c r="E195" s="32" t="s">
        <v>760</v>
      </c>
      <c r="F195" s="32" t="s">
        <v>1208</v>
      </c>
      <c r="G195" s="36" t="s">
        <v>1295</v>
      </c>
      <c r="H195" s="40">
        <v>45029</v>
      </c>
      <c r="I195" s="40">
        <v>45034</v>
      </c>
      <c r="J195" s="40">
        <v>45214</v>
      </c>
      <c r="K195" s="32"/>
      <c r="L195" s="32" t="s">
        <v>81</v>
      </c>
      <c r="M195" s="53">
        <v>13200</v>
      </c>
      <c r="N195" s="32" t="s">
        <v>972</v>
      </c>
      <c r="O195" s="118" t="s">
        <v>1154</v>
      </c>
    </row>
    <row r="196" spans="1:91" ht="43.2" x14ac:dyDescent="0.3">
      <c r="A196" s="117" t="s">
        <v>1206</v>
      </c>
      <c r="B196" s="32" t="s">
        <v>1207</v>
      </c>
      <c r="C196" s="32" t="s">
        <v>33</v>
      </c>
      <c r="D196" s="32" t="s">
        <v>1211</v>
      </c>
      <c r="E196" s="32" t="s">
        <v>1212</v>
      </c>
      <c r="F196" s="32" t="s">
        <v>1213</v>
      </c>
      <c r="G196" s="36" t="s">
        <v>1039</v>
      </c>
      <c r="H196" s="40">
        <v>45027</v>
      </c>
      <c r="I196" s="40">
        <v>45035</v>
      </c>
      <c r="J196" s="40">
        <v>45400</v>
      </c>
      <c r="K196" s="32"/>
      <c r="L196" s="32" t="s">
        <v>81</v>
      </c>
      <c r="M196" s="53">
        <v>15600</v>
      </c>
      <c r="N196" s="32" t="s">
        <v>972</v>
      </c>
      <c r="O196" s="118" t="s">
        <v>1155</v>
      </c>
    </row>
    <row r="197" spans="1:91" ht="57.6" x14ac:dyDescent="0.3">
      <c r="A197" s="117" t="s">
        <v>1339</v>
      </c>
      <c r="B197" s="32" t="s">
        <v>15</v>
      </c>
      <c r="C197" s="32" t="s">
        <v>88</v>
      </c>
      <c r="D197" s="32" t="s">
        <v>1340</v>
      </c>
      <c r="E197" s="32" t="s">
        <v>1341</v>
      </c>
      <c r="F197" s="32" t="s">
        <v>1342</v>
      </c>
      <c r="G197" s="36" t="s">
        <v>1343</v>
      </c>
      <c r="H197" s="40">
        <v>45056</v>
      </c>
      <c r="I197" s="40">
        <v>45043</v>
      </c>
      <c r="J197" s="40">
        <v>45408</v>
      </c>
      <c r="K197" s="32"/>
      <c r="L197" s="32" t="s">
        <v>81</v>
      </c>
      <c r="M197" s="53">
        <v>15114</v>
      </c>
      <c r="N197" s="32" t="s">
        <v>1344</v>
      </c>
      <c r="O197" s="118"/>
    </row>
    <row r="198" spans="1:91" ht="57.6" x14ac:dyDescent="0.3">
      <c r="A198" s="117" t="s">
        <v>1209</v>
      </c>
      <c r="B198" s="32" t="s">
        <v>1210</v>
      </c>
      <c r="C198" s="32" t="s">
        <v>33</v>
      </c>
      <c r="D198" s="32" t="s">
        <v>1216</v>
      </c>
      <c r="E198" s="32" t="s">
        <v>594</v>
      </c>
      <c r="F198" s="32" t="s">
        <v>1217</v>
      </c>
      <c r="G198" s="36" t="s">
        <v>1295</v>
      </c>
      <c r="H198" s="40">
        <v>45041</v>
      </c>
      <c r="I198" s="40">
        <v>45043</v>
      </c>
      <c r="J198" s="40">
        <v>45223</v>
      </c>
      <c r="K198" s="32"/>
      <c r="L198" s="32" t="s">
        <v>81</v>
      </c>
      <c r="M198" s="53">
        <v>3270013.2</v>
      </c>
      <c r="N198" s="32" t="s">
        <v>1086</v>
      </c>
      <c r="O198" s="118" t="s">
        <v>1156</v>
      </c>
    </row>
    <row r="199" spans="1:91" ht="57.6" x14ac:dyDescent="0.3">
      <c r="A199" s="117" t="s">
        <v>1214</v>
      </c>
      <c r="B199" s="32" t="s">
        <v>1215</v>
      </c>
      <c r="C199" s="32" t="s">
        <v>33</v>
      </c>
      <c r="D199" s="32" t="s">
        <v>128</v>
      </c>
      <c r="E199" s="32" t="s">
        <v>1095</v>
      </c>
      <c r="F199" s="32" t="s">
        <v>1220</v>
      </c>
      <c r="G199" s="36" t="s">
        <v>1295</v>
      </c>
      <c r="H199" s="40">
        <v>45049</v>
      </c>
      <c r="I199" s="40">
        <v>45051</v>
      </c>
      <c r="J199" s="40">
        <v>45231</v>
      </c>
      <c r="K199" s="32"/>
      <c r="L199" s="32" t="s">
        <v>81</v>
      </c>
      <c r="M199" s="53">
        <v>462000</v>
      </c>
      <c r="N199" s="32" t="s">
        <v>1097</v>
      </c>
      <c r="O199" s="118" t="s">
        <v>1157</v>
      </c>
    </row>
    <row r="200" spans="1:91" ht="57.6" x14ac:dyDescent="0.3">
      <c r="A200" s="117" t="s">
        <v>1345</v>
      </c>
      <c r="B200" s="32" t="s">
        <v>1347</v>
      </c>
      <c r="C200" s="32" t="s">
        <v>88</v>
      </c>
      <c r="D200" s="32" t="s">
        <v>1348</v>
      </c>
      <c r="E200" s="32" t="s">
        <v>1349</v>
      </c>
      <c r="F200" s="32" t="s">
        <v>1350</v>
      </c>
      <c r="G200" s="36" t="s">
        <v>1295</v>
      </c>
      <c r="H200" s="41">
        <v>45027</v>
      </c>
      <c r="I200" s="41">
        <v>45041</v>
      </c>
      <c r="J200" s="40">
        <f>Tabela1[[#This Row],[DATA DO INÍCIO DA VIGÊNCIA]]+90-1</f>
        <v>45130</v>
      </c>
      <c r="K200" s="32"/>
      <c r="L200" s="31" t="s">
        <v>81</v>
      </c>
      <c r="M200" s="53">
        <v>49781.26</v>
      </c>
      <c r="N200" s="32" t="s">
        <v>1369</v>
      </c>
      <c r="O200" s="118"/>
    </row>
    <row r="201" spans="1:91" ht="28.8" x14ac:dyDescent="0.3">
      <c r="A201" s="117" t="s">
        <v>1346</v>
      </c>
      <c r="B201" s="34" t="s">
        <v>312</v>
      </c>
      <c r="C201" s="34"/>
      <c r="D201" s="32"/>
      <c r="E201" s="32"/>
      <c r="F201" s="33"/>
      <c r="G201" s="36"/>
      <c r="H201" s="41"/>
      <c r="I201" s="40"/>
      <c r="J201" s="40"/>
      <c r="K201" s="32"/>
      <c r="L201" s="32"/>
      <c r="M201" s="53"/>
      <c r="N201" s="32"/>
      <c r="O201" s="118"/>
    </row>
    <row r="202" spans="1:91" ht="57.6" x14ac:dyDescent="0.3">
      <c r="A202" s="117" t="s">
        <v>1218</v>
      </c>
      <c r="B202" s="32" t="s">
        <v>1219</v>
      </c>
      <c r="C202" s="32" t="s">
        <v>33</v>
      </c>
      <c r="D202" s="32" t="s">
        <v>515</v>
      </c>
      <c r="E202" s="32" t="s">
        <v>516</v>
      </c>
      <c r="F202" s="32" t="s">
        <v>1223</v>
      </c>
      <c r="G202" s="36" t="s">
        <v>1295</v>
      </c>
      <c r="H202" s="40">
        <v>45092</v>
      </c>
      <c r="I202" s="40">
        <v>45093</v>
      </c>
      <c r="J202" s="40">
        <v>45273</v>
      </c>
      <c r="K202" s="32"/>
      <c r="L202" s="32" t="s">
        <v>81</v>
      </c>
      <c r="M202" s="53">
        <v>29472</v>
      </c>
      <c r="N202" s="32" t="s">
        <v>422</v>
      </c>
      <c r="O202" s="118" t="s">
        <v>1158</v>
      </c>
    </row>
    <row r="203" spans="1:91" ht="43.2" x14ac:dyDescent="0.3">
      <c r="A203" s="117" t="s">
        <v>1221</v>
      </c>
      <c r="B203" s="32" t="s">
        <v>1222</v>
      </c>
      <c r="C203" s="32" t="s">
        <v>33</v>
      </c>
      <c r="D203" s="32" t="s">
        <v>1226</v>
      </c>
      <c r="E203" s="32" t="s">
        <v>1227</v>
      </c>
      <c r="F203" s="32" t="s">
        <v>1228</v>
      </c>
      <c r="G203" s="36" t="s">
        <v>1039</v>
      </c>
      <c r="H203" s="40">
        <v>45079</v>
      </c>
      <c r="I203" s="40">
        <v>45080</v>
      </c>
      <c r="J203" s="40">
        <v>45445</v>
      </c>
      <c r="K203" s="32"/>
      <c r="L203" s="32" t="s">
        <v>81</v>
      </c>
      <c r="M203" s="53">
        <v>75600</v>
      </c>
      <c r="N203" s="32" t="s">
        <v>1065</v>
      </c>
      <c r="O203" s="118" t="s">
        <v>1159</v>
      </c>
    </row>
    <row r="204" spans="1:91" ht="57.6" x14ac:dyDescent="0.3">
      <c r="A204" s="117" t="s">
        <v>1351</v>
      </c>
      <c r="B204" s="32" t="s">
        <v>1360</v>
      </c>
      <c r="C204" s="32" t="s">
        <v>285</v>
      </c>
      <c r="D204" s="32" t="s">
        <v>1439</v>
      </c>
      <c r="E204" s="32" t="s">
        <v>1362</v>
      </c>
      <c r="F204" s="32" t="s">
        <v>1361</v>
      </c>
      <c r="G204" s="36" t="s">
        <v>1363</v>
      </c>
      <c r="H204" s="40">
        <v>45078</v>
      </c>
      <c r="I204" s="40">
        <v>45075</v>
      </c>
      <c r="J204" s="40">
        <v>46535</v>
      </c>
      <c r="K204" s="32"/>
      <c r="L204" s="32" t="s">
        <v>81</v>
      </c>
      <c r="M204" s="53">
        <v>1797177.6</v>
      </c>
      <c r="N204" s="32" t="s">
        <v>1364</v>
      </c>
      <c r="O204" s="118"/>
    </row>
    <row r="205" spans="1:91" ht="57.6" x14ac:dyDescent="0.3">
      <c r="A205" s="117" t="s">
        <v>1352</v>
      </c>
      <c r="B205" s="32" t="s">
        <v>16</v>
      </c>
      <c r="C205" s="32" t="s">
        <v>88</v>
      </c>
      <c r="D205" s="32" t="s">
        <v>1365</v>
      </c>
      <c r="E205" s="32" t="s">
        <v>1367</v>
      </c>
      <c r="F205" s="32" t="s">
        <v>1366</v>
      </c>
      <c r="G205" s="36" t="s">
        <v>1368</v>
      </c>
      <c r="H205" s="40">
        <v>45062</v>
      </c>
      <c r="I205" s="40">
        <v>45063</v>
      </c>
      <c r="J205" s="40">
        <v>45428</v>
      </c>
      <c r="K205" s="32"/>
      <c r="L205" s="32" t="s">
        <v>81</v>
      </c>
      <c r="M205" s="53">
        <v>43871.519999999997</v>
      </c>
      <c r="N205" s="32" t="s">
        <v>768</v>
      </c>
      <c r="O205" s="118"/>
    </row>
    <row r="206" spans="1:91" ht="43.2" x14ac:dyDescent="0.3">
      <c r="A206" s="117" t="s">
        <v>1353</v>
      </c>
      <c r="B206" s="32" t="s">
        <v>37</v>
      </c>
      <c r="C206" s="32" t="s">
        <v>33</v>
      </c>
      <c r="D206" s="32" t="s">
        <v>1371</v>
      </c>
      <c r="E206" s="32" t="s">
        <v>701</v>
      </c>
      <c r="F206" s="32" t="s">
        <v>1370</v>
      </c>
      <c r="G206" s="32" t="s">
        <v>1372</v>
      </c>
      <c r="H206" s="40">
        <v>45076</v>
      </c>
      <c r="I206" s="40">
        <v>45077</v>
      </c>
      <c r="J206" s="40">
        <v>45442</v>
      </c>
      <c r="K206" s="32"/>
      <c r="L206" s="32" t="s">
        <v>81</v>
      </c>
      <c r="M206" s="53">
        <v>2652403.7999999998</v>
      </c>
      <c r="N206" s="32" t="s">
        <v>1373</v>
      </c>
      <c r="O206" s="118"/>
    </row>
    <row r="207" spans="1:91" s="65" customFormat="1" ht="57.6" x14ac:dyDescent="0.3">
      <c r="A207" s="117" t="s">
        <v>1224</v>
      </c>
      <c r="B207" s="32" t="s">
        <v>1225</v>
      </c>
      <c r="C207" s="32" t="s">
        <v>33</v>
      </c>
      <c r="D207" s="32" t="s">
        <v>1231</v>
      </c>
      <c r="E207" s="32" t="s">
        <v>888</v>
      </c>
      <c r="F207" s="32" t="s">
        <v>1232</v>
      </c>
      <c r="G207" s="36" t="s">
        <v>1295</v>
      </c>
      <c r="H207" s="40">
        <v>45100</v>
      </c>
      <c r="I207" s="40">
        <v>45101</v>
      </c>
      <c r="J207" s="40">
        <v>45281</v>
      </c>
      <c r="K207" s="32"/>
      <c r="L207" s="32" t="s">
        <v>81</v>
      </c>
      <c r="M207" s="53">
        <v>14094</v>
      </c>
      <c r="N207" s="32" t="s">
        <v>422</v>
      </c>
      <c r="O207" s="118" t="s">
        <v>1160</v>
      </c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  <c r="AV207" s="62"/>
      <c r="AW207" s="62"/>
      <c r="AX207" s="62"/>
      <c r="AY207" s="62"/>
      <c r="AZ207" s="62"/>
      <c r="BA207" s="62"/>
      <c r="BB207" s="62"/>
      <c r="BC207" s="62"/>
      <c r="BD207" s="62"/>
      <c r="BE207" s="62"/>
      <c r="BF207" s="62"/>
      <c r="BG207" s="62"/>
      <c r="BH207" s="62"/>
      <c r="BI207" s="62"/>
      <c r="BJ207" s="62"/>
      <c r="BK207" s="62"/>
      <c r="BL207" s="62"/>
      <c r="BM207" s="62"/>
      <c r="BN207" s="62"/>
      <c r="BO207" s="62"/>
      <c r="BP207" s="62"/>
      <c r="BQ207" s="62"/>
      <c r="BR207" s="62"/>
      <c r="BS207" s="62"/>
      <c r="BT207" s="62"/>
      <c r="BU207" s="62"/>
      <c r="BV207" s="62"/>
      <c r="BW207" s="62"/>
      <c r="BX207" s="62"/>
      <c r="BY207" s="62"/>
      <c r="BZ207" s="62"/>
      <c r="CA207" s="62"/>
      <c r="CB207" s="62"/>
      <c r="CC207" s="62"/>
      <c r="CD207" s="62"/>
      <c r="CE207" s="62"/>
      <c r="CF207" s="62"/>
      <c r="CG207" s="62"/>
      <c r="CH207" s="62"/>
      <c r="CI207" s="62"/>
      <c r="CJ207" s="62"/>
      <c r="CK207" s="62"/>
      <c r="CL207" s="62"/>
      <c r="CM207" s="62"/>
    </row>
    <row r="208" spans="1:91" ht="57.6" x14ac:dyDescent="0.3">
      <c r="A208" s="117" t="s">
        <v>1229</v>
      </c>
      <c r="B208" s="32" t="s">
        <v>1230</v>
      </c>
      <c r="C208" s="32" t="s">
        <v>33</v>
      </c>
      <c r="D208" s="32" t="s">
        <v>1235</v>
      </c>
      <c r="E208" s="32" t="s">
        <v>1236</v>
      </c>
      <c r="F208" s="32" t="s">
        <v>1237</v>
      </c>
      <c r="G208" s="36" t="s">
        <v>1295</v>
      </c>
      <c r="H208" s="40">
        <v>45076</v>
      </c>
      <c r="I208" s="40">
        <v>45077</v>
      </c>
      <c r="J208" s="40">
        <v>45107</v>
      </c>
      <c r="K208" s="32"/>
      <c r="L208" s="32" t="s">
        <v>64</v>
      </c>
      <c r="M208" s="53">
        <v>2250</v>
      </c>
      <c r="N208" s="32" t="s">
        <v>1065</v>
      </c>
      <c r="O208" s="118" t="s">
        <v>1161</v>
      </c>
    </row>
    <row r="209" spans="1:15" ht="43.2" x14ac:dyDescent="0.3">
      <c r="A209" s="117" t="s">
        <v>1374</v>
      </c>
      <c r="B209" s="32" t="s">
        <v>18</v>
      </c>
      <c r="C209" s="32" t="s">
        <v>88</v>
      </c>
      <c r="D209" s="32" t="s">
        <v>1375</v>
      </c>
      <c r="E209" s="32" t="s">
        <v>1376</v>
      </c>
      <c r="F209" s="32" t="s">
        <v>1377</v>
      </c>
      <c r="G209" s="36" t="s">
        <v>1378</v>
      </c>
      <c r="H209" s="40">
        <v>45078</v>
      </c>
      <c r="I209" s="40">
        <v>45079</v>
      </c>
      <c r="J209" s="40">
        <v>45444</v>
      </c>
      <c r="K209" s="32"/>
      <c r="L209" s="32" t="s">
        <v>81</v>
      </c>
      <c r="M209" s="53">
        <v>533856</v>
      </c>
      <c r="N209" s="32" t="s">
        <v>125</v>
      </c>
      <c r="O209" s="118"/>
    </row>
    <row r="210" spans="1:15" ht="57.6" x14ac:dyDescent="0.3">
      <c r="A210" s="117" t="s">
        <v>1233</v>
      </c>
      <c r="B210" s="32" t="s">
        <v>1234</v>
      </c>
      <c r="C210" s="32" t="s">
        <v>33</v>
      </c>
      <c r="D210" s="32" t="s">
        <v>1240</v>
      </c>
      <c r="E210" s="32" t="s">
        <v>1241</v>
      </c>
      <c r="F210" s="32" t="s">
        <v>1242</v>
      </c>
      <c r="G210" s="36" t="s">
        <v>1295</v>
      </c>
      <c r="H210" s="40">
        <v>45089</v>
      </c>
      <c r="I210" s="40">
        <v>45090</v>
      </c>
      <c r="J210" s="40">
        <v>45270</v>
      </c>
      <c r="K210" s="32"/>
      <c r="L210" s="32" t="s">
        <v>81</v>
      </c>
      <c r="M210" s="53">
        <v>22680</v>
      </c>
      <c r="N210" s="32" t="s">
        <v>422</v>
      </c>
      <c r="O210" s="118" t="s">
        <v>1162</v>
      </c>
    </row>
    <row r="211" spans="1:15" ht="57.6" x14ac:dyDescent="0.3">
      <c r="A211" s="117" t="s">
        <v>1238</v>
      </c>
      <c r="B211" s="32" t="s">
        <v>1239</v>
      </c>
      <c r="C211" s="32" t="s">
        <v>33</v>
      </c>
      <c r="D211" s="32" t="s">
        <v>515</v>
      </c>
      <c r="E211" s="32" t="s">
        <v>516</v>
      </c>
      <c r="F211" s="32" t="s">
        <v>1245</v>
      </c>
      <c r="G211" s="36" t="s">
        <v>1295</v>
      </c>
      <c r="H211" s="40">
        <v>45105</v>
      </c>
      <c r="I211" s="40">
        <v>45106</v>
      </c>
      <c r="J211" s="40">
        <v>45286</v>
      </c>
      <c r="K211" s="32"/>
      <c r="L211" s="32" t="s">
        <v>81</v>
      </c>
      <c r="M211" s="53">
        <v>425388</v>
      </c>
      <c r="N211" s="32" t="s">
        <v>422</v>
      </c>
      <c r="O211" s="118" t="s">
        <v>1163</v>
      </c>
    </row>
    <row r="212" spans="1:15" ht="57.6" x14ac:dyDescent="0.3">
      <c r="A212" s="117" t="s">
        <v>1243</v>
      </c>
      <c r="B212" s="32" t="s">
        <v>1244</v>
      </c>
      <c r="C212" s="32" t="s">
        <v>33</v>
      </c>
      <c r="D212" s="32" t="s">
        <v>361</v>
      </c>
      <c r="E212" s="32" t="s">
        <v>362</v>
      </c>
      <c r="F212" s="32" t="s">
        <v>962</v>
      </c>
      <c r="G212" s="36" t="s">
        <v>1295</v>
      </c>
      <c r="H212" s="40">
        <v>45098</v>
      </c>
      <c r="I212" s="40">
        <v>45099</v>
      </c>
      <c r="J212" s="40">
        <v>45270</v>
      </c>
      <c r="K212" s="32"/>
      <c r="L212" s="32" t="s">
        <v>81</v>
      </c>
      <c r="M212" s="53">
        <v>813834</v>
      </c>
      <c r="N212" s="32" t="s">
        <v>1164</v>
      </c>
      <c r="O212" s="118" t="s">
        <v>1165</v>
      </c>
    </row>
    <row r="213" spans="1:15" ht="86.4" x14ac:dyDescent="0.3">
      <c r="A213" s="117" t="s">
        <v>1354</v>
      </c>
      <c r="B213" s="32" t="s">
        <v>31</v>
      </c>
      <c r="C213" s="32" t="s">
        <v>285</v>
      </c>
      <c r="D213" s="32" t="s">
        <v>1355</v>
      </c>
      <c r="E213" s="32" t="s">
        <v>1356</v>
      </c>
      <c r="F213" s="32" t="s">
        <v>1357</v>
      </c>
      <c r="G213" s="36" t="s">
        <v>1358</v>
      </c>
      <c r="H213" s="40">
        <v>45077</v>
      </c>
      <c r="I213" s="40">
        <v>45078</v>
      </c>
      <c r="J213" s="40">
        <v>45443</v>
      </c>
      <c r="K213" s="32"/>
      <c r="L213" s="32" t="s">
        <v>81</v>
      </c>
      <c r="M213" s="53">
        <v>7101659.8799999999</v>
      </c>
      <c r="N213" s="32" t="s">
        <v>1359</v>
      </c>
      <c r="O213" s="118"/>
    </row>
    <row r="214" spans="1:15" ht="43.2" x14ac:dyDescent="0.3">
      <c r="A214" s="117" t="s">
        <v>1379</v>
      </c>
      <c r="B214" s="32" t="s">
        <v>23</v>
      </c>
      <c r="C214" s="32" t="s">
        <v>88</v>
      </c>
      <c r="D214" s="32" t="s">
        <v>1381</v>
      </c>
      <c r="E214" s="32" t="s">
        <v>1382</v>
      </c>
      <c r="F214" s="32" t="s">
        <v>1380</v>
      </c>
      <c r="G214" s="36" t="s">
        <v>1383</v>
      </c>
      <c r="H214" s="40">
        <v>45082</v>
      </c>
      <c r="I214" s="40">
        <v>45083</v>
      </c>
      <c r="J214" s="40">
        <v>45448</v>
      </c>
      <c r="K214" s="32"/>
      <c r="L214" s="32"/>
      <c r="M214" s="53">
        <v>179995.2</v>
      </c>
      <c r="N214" s="32" t="s">
        <v>125</v>
      </c>
      <c r="O214" s="118"/>
    </row>
    <row r="215" spans="1:15" ht="57.6" x14ac:dyDescent="0.3">
      <c r="A215" s="117" t="s">
        <v>1246</v>
      </c>
      <c r="B215" s="32" t="s">
        <v>1247</v>
      </c>
      <c r="C215" s="32" t="s">
        <v>33</v>
      </c>
      <c r="D215" s="32" t="s">
        <v>1250</v>
      </c>
      <c r="E215" s="32" t="s">
        <v>1251</v>
      </c>
      <c r="F215" s="32" t="s">
        <v>22</v>
      </c>
      <c r="G215" s="36" t="s">
        <v>1295</v>
      </c>
      <c r="H215" s="40">
        <v>45083</v>
      </c>
      <c r="I215" s="40">
        <v>45081</v>
      </c>
      <c r="J215" s="40">
        <v>45261</v>
      </c>
      <c r="K215" s="32"/>
      <c r="L215" s="32" t="s">
        <v>81</v>
      </c>
      <c r="M215" s="53">
        <v>1069890</v>
      </c>
      <c r="N215" s="32" t="s">
        <v>1086</v>
      </c>
      <c r="O215" s="118" t="s">
        <v>1166</v>
      </c>
    </row>
    <row r="216" spans="1:15" ht="86.4" x14ac:dyDescent="0.3">
      <c r="A216" s="117" t="s">
        <v>1384</v>
      </c>
      <c r="B216" s="32" t="s">
        <v>35</v>
      </c>
      <c r="C216" s="32" t="s">
        <v>285</v>
      </c>
      <c r="D216" s="32" t="s">
        <v>1385</v>
      </c>
      <c r="E216" s="32" t="s">
        <v>1387</v>
      </c>
      <c r="F216" s="32" t="s">
        <v>1386</v>
      </c>
      <c r="G216" s="36" t="s">
        <v>1388</v>
      </c>
      <c r="H216" s="41">
        <v>45092</v>
      </c>
      <c r="I216" s="40">
        <v>45091</v>
      </c>
      <c r="J216" s="40">
        <v>45456</v>
      </c>
      <c r="K216" s="32"/>
      <c r="L216" s="32" t="s">
        <v>81</v>
      </c>
      <c r="M216" s="53">
        <v>70273.600000000006</v>
      </c>
      <c r="N216" s="32" t="s">
        <v>748</v>
      </c>
      <c r="O216" s="118"/>
    </row>
    <row r="217" spans="1:15" ht="57.6" x14ac:dyDescent="0.3">
      <c r="A217" s="117" t="s">
        <v>1248</v>
      </c>
      <c r="B217" s="32" t="s">
        <v>1249</v>
      </c>
      <c r="C217" s="32" t="s">
        <v>33</v>
      </c>
      <c r="D217" s="32" t="s">
        <v>1254</v>
      </c>
      <c r="E217" s="32" t="s">
        <v>1255</v>
      </c>
      <c r="F217" s="32" t="s">
        <v>863</v>
      </c>
      <c r="G217" s="36" t="s">
        <v>1295</v>
      </c>
      <c r="H217" s="40">
        <v>45104</v>
      </c>
      <c r="I217" s="40">
        <v>45105</v>
      </c>
      <c r="J217" s="40">
        <v>45285</v>
      </c>
      <c r="K217" s="32"/>
      <c r="L217" s="32" t="s">
        <v>81</v>
      </c>
      <c r="M217" s="53">
        <v>69000</v>
      </c>
      <c r="N217" s="32" t="s">
        <v>1065</v>
      </c>
      <c r="O217" s="118" t="s">
        <v>1167</v>
      </c>
    </row>
    <row r="218" spans="1:15" ht="43.2" x14ac:dyDescent="0.3">
      <c r="A218" s="117" t="s">
        <v>1252</v>
      </c>
      <c r="B218" s="32" t="s">
        <v>1253</v>
      </c>
      <c r="C218" s="32" t="s">
        <v>33</v>
      </c>
      <c r="D218" s="32" t="s">
        <v>1258</v>
      </c>
      <c r="E218" s="32" t="s">
        <v>679</v>
      </c>
      <c r="F218" s="32" t="s">
        <v>1259</v>
      </c>
      <c r="G218" s="36" t="s">
        <v>1039</v>
      </c>
      <c r="H218" s="40">
        <v>45104</v>
      </c>
      <c r="I218" s="40">
        <v>45105</v>
      </c>
      <c r="J218" s="40">
        <v>45470</v>
      </c>
      <c r="K218" s="32"/>
      <c r="L218" s="32" t="s">
        <v>81</v>
      </c>
      <c r="M218" s="53">
        <v>102000</v>
      </c>
      <c r="N218" s="32" t="s">
        <v>1065</v>
      </c>
      <c r="O218" s="118" t="s">
        <v>1168</v>
      </c>
    </row>
    <row r="219" spans="1:15" ht="86.4" x14ac:dyDescent="0.3">
      <c r="A219" s="117" t="s">
        <v>1389</v>
      </c>
      <c r="B219" s="32" t="s">
        <v>36</v>
      </c>
      <c r="C219" s="32" t="s">
        <v>285</v>
      </c>
      <c r="D219" s="32" t="s">
        <v>1390</v>
      </c>
      <c r="E219" s="32" t="s">
        <v>1391</v>
      </c>
      <c r="F219" s="40" t="s">
        <v>1440</v>
      </c>
      <c r="G219" s="40" t="s">
        <v>1392</v>
      </c>
      <c r="H219" s="40">
        <v>45106</v>
      </c>
      <c r="I219" s="40">
        <v>45107</v>
      </c>
      <c r="J219" s="40">
        <v>45472</v>
      </c>
      <c r="K219" s="40"/>
      <c r="L219" s="40" t="s">
        <v>81</v>
      </c>
      <c r="M219" s="53">
        <v>64650.6</v>
      </c>
      <c r="N219" s="32" t="s">
        <v>1393</v>
      </c>
      <c r="O219" s="118"/>
    </row>
    <row r="220" spans="1:15" ht="57.6" x14ac:dyDescent="0.3">
      <c r="A220" s="117" t="s">
        <v>1256</v>
      </c>
      <c r="B220" s="32" t="s">
        <v>1257</v>
      </c>
      <c r="C220" s="32" t="s">
        <v>33</v>
      </c>
      <c r="D220" s="32" t="s">
        <v>515</v>
      </c>
      <c r="E220" s="32" t="s">
        <v>516</v>
      </c>
      <c r="F220" s="32" t="s">
        <v>1262</v>
      </c>
      <c r="G220" s="36" t="s">
        <v>1295</v>
      </c>
      <c r="H220" s="40">
        <v>45105</v>
      </c>
      <c r="I220" s="40">
        <v>45106</v>
      </c>
      <c r="J220" s="40">
        <v>45286</v>
      </c>
      <c r="K220" s="32"/>
      <c r="L220" s="32" t="s">
        <v>81</v>
      </c>
      <c r="M220" s="53">
        <v>54528</v>
      </c>
      <c r="N220" s="32" t="s">
        <v>422</v>
      </c>
      <c r="O220" s="118" t="s">
        <v>1169</v>
      </c>
    </row>
    <row r="221" spans="1:15" ht="43.2" x14ac:dyDescent="0.3">
      <c r="A221" s="117" t="s">
        <v>1260</v>
      </c>
      <c r="B221" s="32" t="s">
        <v>1261</v>
      </c>
      <c r="C221" s="32" t="s">
        <v>33</v>
      </c>
      <c r="D221" s="32" t="s">
        <v>1265</v>
      </c>
      <c r="E221" s="32" t="s">
        <v>1266</v>
      </c>
      <c r="F221" s="32" t="s">
        <v>1267</v>
      </c>
      <c r="G221" s="36" t="s">
        <v>1039</v>
      </c>
      <c r="H221" s="40">
        <v>45104</v>
      </c>
      <c r="I221" s="40">
        <v>45105</v>
      </c>
      <c r="J221" s="40">
        <v>45225</v>
      </c>
      <c r="K221" s="32"/>
      <c r="L221" s="32" t="s">
        <v>81</v>
      </c>
      <c r="M221" s="53">
        <v>31946.94</v>
      </c>
      <c r="N221" s="32" t="s">
        <v>1065</v>
      </c>
      <c r="O221" s="118" t="s">
        <v>1170</v>
      </c>
    </row>
    <row r="222" spans="1:15" ht="43.2" x14ac:dyDescent="0.3">
      <c r="A222" s="117" t="s">
        <v>1394</v>
      </c>
      <c r="B222" s="32" t="s">
        <v>1399</v>
      </c>
      <c r="C222" s="32" t="s">
        <v>285</v>
      </c>
      <c r="D222" s="32" t="s">
        <v>1395</v>
      </c>
      <c r="E222" s="32" t="s">
        <v>1396</v>
      </c>
      <c r="F222" s="32" t="s">
        <v>1397</v>
      </c>
      <c r="G222" s="37" t="s">
        <v>1398</v>
      </c>
      <c r="H222" s="40">
        <v>45089</v>
      </c>
      <c r="I222" s="40">
        <v>45103</v>
      </c>
      <c r="J222" s="40">
        <v>45833</v>
      </c>
      <c r="K222" s="32"/>
      <c r="L222" s="32" t="s">
        <v>81</v>
      </c>
      <c r="M222" s="53">
        <v>10735.2</v>
      </c>
      <c r="N222" s="32" t="s">
        <v>422</v>
      </c>
      <c r="O222" s="118"/>
    </row>
    <row r="223" spans="1:15" ht="43.2" x14ac:dyDescent="0.3">
      <c r="A223" s="117" t="s">
        <v>1263</v>
      </c>
      <c r="B223" s="32" t="s">
        <v>1264</v>
      </c>
      <c r="C223" s="32" t="s">
        <v>33</v>
      </c>
      <c r="D223" s="32" t="s">
        <v>1265</v>
      </c>
      <c r="E223" s="32" t="s">
        <v>1269</v>
      </c>
      <c r="F223" s="32" t="s">
        <v>1270</v>
      </c>
      <c r="G223" s="36" t="s">
        <v>1039</v>
      </c>
      <c r="H223" s="40">
        <v>45104</v>
      </c>
      <c r="I223" s="40">
        <v>45105</v>
      </c>
      <c r="J223" s="40">
        <v>45255</v>
      </c>
      <c r="K223" s="32"/>
      <c r="L223" s="32" t="s">
        <v>81</v>
      </c>
      <c r="M223" s="53">
        <v>5694.64</v>
      </c>
      <c r="N223" s="32" t="s">
        <v>1065</v>
      </c>
      <c r="O223" s="118" t="s">
        <v>1171</v>
      </c>
    </row>
    <row r="224" spans="1:15" ht="43.2" x14ac:dyDescent="0.3">
      <c r="A224" s="117" t="s">
        <v>1268</v>
      </c>
      <c r="B224" s="32" t="s">
        <v>1264</v>
      </c>
      <c r="C224" s="32" t="s">
        <v>33</v>
      </c>
      <c r="D224" s="32" t="s">
        <v>1273</v>
      </c>
      <c r="E224" s="32" t="s">
        <v>1274</v>
      </c>
      <c r="F224" s="32" t="s">
        <v>1275</v>
      </c>
      <c r="G224" s="36" t="s">
        <v>1039</v>
      </c>
      <c r="H224" s="40">
        <v>45105</v>
      </c>
      <c r="I224" s="40">
        <v>45106</v>
      </c>
      <c r="J224" s="40">
        <v>45166</v>
      </c>
      <c r="K224" s="32"/>
      <c r="L224" s="40" t="s">
        <v>81</v>
      </c>
      <c r="M224" s="53">
        <v>710</v>
      </c>
      <c r="N224" s="32" t="s">
        <v>1065</v>
      </c>
      <c r="O224" s="118" t="s">
        <v>1172</v>
      </c>
    </row>
    <row r="225" spans="1:15" ht="57.6" x14ac:dyDescent="0.3">
      <c r="A225" s="117" t="s">
        <v>1271</v>
      </c>
      <c r="B225" s="32" t="s">
        <v>1272</v>
      </c>
      <c r="C225" s="32" t="s">
        <v>33</v>
      </c>
      <c r="D225" s="32" t="s">
        <v>515</v>
      </c>
      <c r="E225" s="32" t="s">
        <v>516</v>
      </c>
      <c r="F225" s="32" t="s">
        <v>1278</v>
      </c>
      <c r="G225" s="36" t="s">
        <v>1295</v>
      </c>
      <c r="H225" s="40">
        <v>45089</v>
      </c>
      <c r="I225" s="40">
        <v>45120</v>
      </c>
      <c r="J225" s="40">
        <v>45300</v>
      </c>
      <c r="K225" s="32"/>
      <c r="L225" s="32" t="s">
        <v>81</v>
      </c>
      <c r="M225" s="53">
        <v>13080</v>
      </c>
      <c r="N225" s="32" t="s">
        <v>422</v>
      </c>
      <c r="O225" s="118" t="s">
        <v>1173</v>
      </c>
    </row>
    <row r="226" spans="1:15" ht="28.8" x14ac:dyDescent="0.3">
      <c r="A226" s="117" t="s">
        <v>1400</v>
      </c>
      <c r="B226" s="32" t="s">
        <v>34</v>
      </c>
      <c r="C226" s="32" t="s">
        <v>33</v>
      </c>
      <c r="D226" s="32" t="s">
        <v>542</v>
      </c>
      <c r="E226" s="32" t="s">
        <v>543</v>
      </c>
      <c r="F226" s="32" t="s">
        <v>1401</v>
      </c>
      <c r="G226" s="40" t="s">
        <v>1402</v>
      </c>
      <c r="H226" s="41">
        <v>45111</v>
      </c>
      <c r="I226" s="40">
        <v>45108</v>
      </c>
      <c r="J226" s="40">
        <v>45473</v>
      </c>
      <c r="K226" s="32"/>
      <c r="L226" s="32" t="s">
        <v>81</v>
      </c>
      <c r="M226" s="53">
        <v>20016</v>
      </c>
      <c r="N226" s="32" t="s">
        <v>422</v>
      </c>
      <c r="O226" s="118"/>
    </row>
    <row r="227" spans="1:15" ht="57.6" x14ac:dyDescent="0.3">
      <c r="A227" s="117" t="s">
        <v>1276</v>
      </c>
      <c r="B227" s="32" t="s">
        <v>1277</v>
      </c>
      <c r="C227" s="32" t="s">
        <v>33</v>
      </c>
      <c r="D227" s="32" t="s">
        <v>1281</v>
      </c>
      <c r="E227" s="32" t="s">
        <v>440</v>
      </c>
      <c r="F227" s="32" t="s">
        <v>1282</v>
      </c>
      <c r="G227" s="36" t="s">
        <v>1295</v>
      </c>
      <c r="H227" s="40">
        <v>45118</v>
      </c>
      <c r="I227" s="40">
        <v>45119</v>
      </c>
      <c r="J227" s="40">
        <v>45299</v>
      </c>
      <c r="K227" s="32"/>
      <c r="L227" s="40" t="s">
        <v>81</v>
      </c>
      <c r="M227" s="53">
        <v>16115</v>
      </c>
      <c r="N227" s="32" t="s">
        <v>578</v>
      </c>
      <c r="O227" s="118" t="s">
        <v>1174</v>
      </c>
    </row>
    <row r="228" spans="1:15" ht="43.2" x14ac:dyDescent="0.3">
      <c r="A228" s="117" t="s">
        <v>1279</v>
      </c>
      <c r="B228" s="32" t="s">
        <v>1280</v>
      </c>
      <c r="C228" s="32" t="s">
        <v>33</v>
      </c>
      <c r="D228" s="32" t="s">
        <v>1285</v>
      </c>
      <c r="E228" s="32" t="s">
        <v>1286</v>
      </c>
      <c r="F228" s="32" t="s">
        <v>1287</v>
      </c>
      <c r="G228" s="36" t="s">
        <v>1288</v>
      </c>
      <c r="H228" s="40">
        <v>45109</v>
      </c>
      <c r="I228" s="40">
        <v>45110</v>
      </c>
      <c r="J228" s="40">
        <v>45293</v>
      </c>
      <c r="K228" s="32"/>
      <c r="L228" s="32" t="s">
        <v>81</v>
      </c>
      <c r="M228" s="53" t="s">
        <v>27</v>
      </c>
      <c r="N228" s="32" t="s">
        <v>27</v>
      </c>
      <c r="O228" s="118" t="s">
        <v>1175</v>
      </c>
    </row>
    <row r="229" spans="1:15" ht="43.2" x14ac:dyDescent="0.3">
      <c r="A229" s="117" t="s">
        <v>1283</v>
      </c>
      <c r="B229" s="32" t="s">
        <v>1284</v>
      </c>
      <c r="C229" s="32" t="s">
        <v>33</v>
      </c>
      <c r="D229" s="32" t="s">
        <v>1291</v>
      </c>
      <c r="E229" s="32" t="s">
        <v>1292</v>
      </c>
      <c r="F229" s="32" t="s">
        <v>1293</v>
      </c>
      <c r="G229" s="36" t="s">
        <v>1039</v>
      </c>
      <c r="H229" s="40">
        <v>45118</v>
      </c>
      <c r="I229" s="40">
        <v>45125</v>
      </c>
      <c r="J229" s="40">
        <v>45215</v>
      </c>
      <c r="K229" s="32"/>
      <c r="L229" s="40" t="s">
        <v>81</v>
      </c>
      <c r="M229" s="53">
        <v>82095.320000000007</v>
      </c>
      <c r="N229" s="32" t="s">
        <v>1065</v>
      </c>
      <c r="O229" s="118" t="s">
        <v>1176</v>
      </c>
    </row>
    <row r="230" spans="1:15" ht="43.2" x14ac:dyDescent="0.3">
      <c r="A230" s="117" t="s">
        <v>1403</v>
      </c>
      <c r="B230" s="32" t="s">
        <v>38</v>
      </c>
      <c r="C230" s="32" t="s">
        <v>88</v>
      </c>
      <c r="D230" s="32" t="s">
        <v>1410</v>
      </c>
      <c r="E230" s="32" t="s">
        <v>1411</v>
      </c>
      <c r="F230" s="32" t="s">
        <v>1409</v>
      </c>
      <c r="G230" s="36" t="s">
        <v>1413</v>
      </c>
      <c r="H230" s="40">
        <v>45112</v>
      </c>
      <c r="I230" s="40">
        <v>45111</v>
      </c>
      <c r="J230" s="40">
        <v>45476</v>
      </c>
      <c r="K230" s="32"/>
      <c r="L230" s="40" t="s">
        <v>81</v>
      </c>
      <c r="M230" s="53">
        <v>698015.88</v>
      </c>
      <c r="N230" s="32" t="s">
        <v>99</v>
      </c>
      <c r="O230" s="118"/>
    </row>
    <row r="231" spans="1:15" ht="43.2" x14ac:dyDescent="0.3">
      <c r="A231" s="117" t="s">
        <v>1404</v>
      </c>
      <c r="B231" s="32" t="s">
        <v>38</v>
      </c>
      <c r="C231" s="32" t="s">
        <v>88</v>
      </c>
      <c r="D231" s="32" t="s">
        <v>460</v>
      </c>
      <c r="E231" s="32" t="s">
        <v>461</v>
      </c>
      <c r="F231" s="32" t="s">
        <v>1409</v>
      </c>
      <c r="G231" s="36" t="s">
        <v>1413</v>
      </c>
      <c r="H231" s="40">
        <v>45112</v>
      </c>
      <c r="I231" s="40">
        <v>45107</v>
      </c>
      <c r="J231" s="40">
        <v>45472</v>
      </c>
      <c r="K231" s="32"/>
      <c r="L231" s="40" t="s">
        <v>81</v>
      </c>
      <c r="M231" s="53">
        <v>291159.59999999998</v>
      </c>
      <c r="N231" s="32" t="s">
        <v>99</v>
      </c>
      <c r="O231" s="118"/>
    </row>
    <row r="232" spans="1:15" ht="43.2" x14ac:dyDescent="0.3">
      <c r="A232" s="117" t="s">
        <v>1405</v>
      </c>
      <c r="B232" s="32" t="s">
        <v>38</v>
      </c>
      <c r="C232" s="32" t="s">
        <v>88</v>
      </c>
      <c r="D232" s="32" t="s">
        <v>461</v>
      </c>
      <c r="E232" s="32" t="s">
        <v>1412</v>
      </c>
      <c r="F232" s="32" t="s">
        <v>1409</v>
      </c>
      <c r="G232" s="36" t="s">
        <v>1413</v>
      </c>
      <c r="H232" s="40">
        <v>45112</v>
      </c>
      <c r="I232" s="40">
        <v>45107</v>
      </c>
      <c r="J232" s="40">
        <v>45472</v>
      </c>
      <c r="K232" s="32"/>
      <c r="L232" s="40" t="s">
        <v>81</v>
      </c>
      <c r="M232" s="53">
        <v>403222.56</v>
      </c>
      <c r="N232" s="32" t="s">
        <v>99</v>
      </c>
      <c r="O232" s="118"/>
    </row>
    <row r="233" spans="1:15" ht="43.2" x14ac:dyDescent="0.3">
      <c r="A233" s="117" t="s">
        <v>1406</v>
      </c>
      <c r="B233" s="32" t="s">
        <v>38</v>
      </c>
      <c r="C233" s="32" t="s">
        <v>88</v>
      </c>
      <c r="D233" s="32" t="s">
        <v>454</v>
      </c>
      <c r="E233" s="32" t="s">
        <v>455</v>
      </c>
      <c r="F233" s="32" t="s">
        <v>1409</v>
      </c>
      <c r="G233" s="36" t="s">
        <v>1413</v>
      </c>
      <c r="H233" s="40">
        <v>45112</v>
      </c>
      <c r="I233" s="40">
        <v>45110</v>
      </c>
      <c r="J233" s="40">
        <v>45475</v>
      </c>
      <c r="K233" s="32"/>
      <c r="L233" s="40" t="s">
        <v>81</v>
      </c>
      <c r="M233" s="53">
        <v>192246.6</v>
      </c>
      <c r="N233" s="32" t="s">
        <v>99</v>
      </c>
      <c r="O233" s="118"/>
    </row>
    <row r="234" spans="1:15" ht="43.2" x14ac:dyDescent="0.3">
      <c r="A234" s="117" t="s">
        <v>1407</v>
      </c>
      <c r="B234" s="32" t="s">
        <v>38</v>
      </c>
      <c r="C234" s="32" t="s">
        <v>88</v>
      </c>
      <c r="D234" s="32" t="s">
        <v>1414</v>
      </c>
      <c r="E234" s="32" t="s">
        <v>1415</v>
      </c>
      <c r="F234" s="32" t="s">
        <v>1409</v>
      </c>
      <c r="G234" s="36" t="s">
        <v>1413</v>
      </c>
      <c r="H234" s="40">
        <v>45112</v>
      </c>
      <c r="I234" s="40">
        <v>45110</v>
      </c>
      <c r="J234" s="40">
        <v>45475</v>
      </c>
      <c r="K234" s="32"/>
      <c r="L234" s="40" t="s">
        <v>81</v>
      </c>
      <c r="M234" s="53">
        <v>8825.0400000000009</v>
      </c>
      <c r="N234" s="32" t="s">
        <v>99</v>
      </c>
      <c r="O234" s="118"/>
    </row>
    <row r="235" spans="1:15" ht="72" x14ac:dyDescent="0.3">
      <c r="A235" s="117" t="s">
        <v>1408</v>
      </c>
      <c r="B235" s="32" t="s">
        <v>1417</v>
      </c>
      <c r="C235" s="32" t="s">
        <v>88</v>
      </c>
      <c r="D235" s="32" t="s">
        <v>1416</v>
      </c>
      <c r="E235" s="32" t="s">
        <v>1418</v>
      </c>
      <c r="F235" s="32" t="s">
        <v>1441</v>
      </c>
      <c r="G235" s="36" t="s">
        <v>1419</v>
      </c>
      <c r="H235" s="40" t="s">
        <v>86</v>
      </c>
      <c r="I235" s="40"/>
      <c r="J235" s="40"/>
      <c r="K235" s="32"/>
      <c r="L235" s="40"/>
      <c r="M235" s="53"/>
      <c r="N235" s="32"/>
      <c r="O235" s="118"/>
    </row>
    <row r="236" spans="1:15" ht="43.2" x14ac:dyDescent="0.3">
      <c r="A236" s="117" t="s">
        <v>1289</v>
      </c>
      <c r="B236" s="32" t="s">
        <v>1290</v>
      </c>
      <c r="C236" s="32" t="s">
        <v>33</v>
      </c>
      <c r="D236" s="32" t="s">
        <v>1291</v>
      </c>
      <c r="E236" s="32" t="s">
        <v>1292</v>
      </c>
      <c r="F236" s="32" t="s">
        <v>1293</v>
      </c>
      <c r="G236" s="36" t="s">
        <v>1039</v>
      </c>
      <c r="H236" s="40">
        <v>45118</v>
      </c>
      <c r="I236" s="40">
        <v>45125</v>
      </c>
      <c r="J236" s="40">
        <v>45215</v>
      </c>
      <c r="K236" s="32"/>
      <c r="L236" s="40" t="s">
        <v>81</v>
      </c>
      <c r="M236" s="53">
        <v>82095.320000000007</v>
      </c>
      <c r="N236" s="32" t="s">
        <v>1065</v>
      </c>
      <c r="O236" s="118" t="s">
        <v>1176</v>
      </c>
    </row>
    <row r="237" spans="1:15" ht="43.2" x14ac:dyDescent="0.3">
      <c r="A237" s="117" t="s">
        <v>1420</v>
      </c>
      <c r="B237" s="32" t="s">
        <v>1449</v>
      </c>
      <c r="C237" s="32" t="s">
        <v>33</v>
      </c>
      <c r="D237" s="32" t="s">
        <v>1203</v>
      </c>
      <c r="E237" s="32" t="s">
        <v>1204</v>
      </c>
      <c r="F237" s="32" t="s">
        <v>1448</v>
      </c>
      <c r="G237" s="36" t="s">
        <v>1039</v>
      </c>
      <c r="H237" s="40" t="s">
        <v>86</v>
      </c>
      <c r="I237" s="40"/>
      <c r="J237" s="40"/>
      <c r="K237" s="32"/>
      <c r="L237" s="40"/>
      <c r="M237" s="53">
        <v>4000</v>
      </c>
      <c r="N237" s="32"/>
      <c r="O237" s="118"/>
    </row>
    <row r="238" spans="1:15" ht="43.2" x14ac:dyDescent="0.3">
      <c r="A238" s="117" t="s">
        <v>1421</v>
      </c>
      <c r="B238" s="32" t="s">
        <v>1284</v>
      </c>
      <c r="C238" s="32" t="s">
        <v>33</v>
      </c>
      <c r="D238" s="32" t="s">
        <v>1442</v>
      </c>
      <c r="E238" s="32" t="s">
        <v>1292</v>
      </c>
      <c r="F238" s="32" t="s">
        <v>1443</v>
      </c>
      <c r="G238" s="36" t="s">
        <v>1288</v>
      </c>
      <c r="H238" s="40">
        <v>45109</v>
      </c>
      <c r="I238" s="40">
        <v>45126</v>
      </c>
      <c r="J238" s="40">
        <v>45310</v>
      </c>
      <c r="K238" s="32"/>
      <c r="L238" s="40" t="s">
        <v>81</v>
      </c>
      <c r="M238" s="53" t="s">
        <v>27</v>
      </c>
      <c r="N238" s="32" t="s">
        <v>27</v>
      </c>
      <c r="O238" s="118" t="s">
        <v>1444</v>
      </c>
    </row>
    <row r="239" spans="1:15" ht="43.2" x14ac:dyDescent="0.3">
      <c r="A239" s="117" t="s">
        <v>1422</v>
      </c>
      <c r="B239" s="32" t="s">
        <v>40</v>
      </c>
      <c r="C239" s="32" t="s">
        <v>33</v>
      </c>
      <c r="D239" s="32" t="s">
        <v>1371</v>
      </c>
      <c r="E239" s="32" t="s">
        <v>701</v>
      </c>
      <c r="F239" s="32" t="s">
        <v>1426</v>
      </c>
      <c r="G239" s="36" t="s">
        <v>1427</v>
      </c>
      <c r="H239" s="40">
        <v>45121</v>
      </c>
      <c r="I239" s="40">
        <v>45122</v>
      </c>
      <c r="J239" s="40">
        <v>45487</v>
      </c>
      <c r="K239" s="32"/>
      <c r="L239" s="40" t="s">
        <v>81</v>
      </c>
      <c r="M239" s="53">
        <v>191871.84</v>
      </c>
      <c r="N239" s="32" t="s">
        <v>936</v>
      </c>
      <c r="O239" s="118"/>
    </row>
    <row r="240" spans="1:15" ht="57.6" x14ac:dyDescent="0.3">
      <c r="A240" s="117" t="s">
        <v>1423</v>
      </c>
      <c r="B240" s="32" t="s">
        <v>39</v>
      </c>
      <c r="C240" s="32" t="s">
        <v>33</v>
      </c>
      <c r="D240" s="32" t="s">
        <v>115</v>
      </c>
      <c r="E240" s="32" t="s">
        <v>116</v>
      </c>
      <c r="F240" s="32" t="s">
        <v>1428</v>
      </c>
      <c r="G240" s="36" t="s">
        <v>1429</v>
      </c>
      <c r="H240" s="40" t="s">
        <v>86</v>
      </c>
      <c r="I240" s="40"/>
      <c r="J240" s="40"/>
      <c r="K240" s="32"/>
      <c r="L240" s="40"/>
      <c r="M240" s="53"/>
      <c r="N240" s="32"/>
      <c r="O240" s="118"/>
    </row>
    <row r="241" spans="1:91" ht="43.2" x14ac:dyDescent="0.3">
      <c r="A241" s="117" t="s">
        <v>1424</v>
      </c>
      <c r="B241" s="32" t="s">
        <v>1431</v>
      </c>
      <c r="C241" s="32" t="s">
        <v>88</v>
      </c>
      <c r="D241" s="32" t="s">
        <v>1430</v>
      </c>
      <c r="E241" s="32" t="s">
        <v>204</v>
      </c>
      <c r="F241" s="32" t="s">
        <v>1432</v>
      </c>
      <c r="G241" s="36" t="s">
        <v>1433</v>
      </c>
      <c r="H241" s="40">
        <v>45124</v>
      </c>
      <c r="I241" s="40">
        <v>45125</v>
      </c>
      <c r="J241" s="40">
        <v>45490</v>
      </c>
      <c r="K241" s="32"/>
      <c r="L241" s="40" t="s">
        <v>81</v>
      </c>
      <c r="M241" s="53">
        <v>414578.21</v>
      </c>
      <c r="N241" s="32" t="s">
        <v>99</v>
      </c>
      <c r="O241" s="118"/>
    </row>
    <row r="242" spans="1:91" ht="72" x14ac:dyDescent="0.3">
      <c r="A242" s="117" t="s">
        <v>1425</v>
      </c>
      <c r="B242" s="32" t="s">
        <v>1434</v>
      </c>
      <c r="C242" s="32" t="s">
        <v>1435</v>
      </c>
      <c r="D242" s="32" t="s">
        <v>1436</v>
      </c>
      <c r="E242" s="32" t="s">
        <v>214</v>
      </c>
      <c r="F242" s="32" t="s">
        <v>1437</v>
      </c>
      <c r="G242" s="36" t="s">
        <v>1438</v>
      </c>
      <c r="H242" s="40">
        <v>45127</v>
      </c>
      <c r="I242" s="40">
        <v>45128</v>
      </c>
      <c r="J242" s="40">
        <f>Tabela1[[#This Row],[DATA DO INÍCIO DA VIGÊNCIA]]+180-1</f>
        <v>45307</v>
      </c>
      <c r="K242" s="32"/>
      <c r="L242" s="40" t="s">
        <v>81</v>
      </c>
      <c r="M242" s="53">
        <v>27170</v>
      </c>
      <c r="N242" s="32" t="s">
        <v>86</v>
      </c>
      <c r="O242" s="118"/>
    </row>
    <row r="243" spans="1:91" s="65" customFormat="1" ht="43.2" x14ac:dyDescent="0.3">
      <c r="A243" s="117" t="s">
        <v>1445</v>
      </c>
      <c r="B243" s="32" t="s">
        <v>1446</v>
      </c>
      <c r="C243" s="32" t="s">
        <v>33</v>
      </c>
      <c r="D243" s="32" t="s">
        <v>671</v>
      </c>
      <c r="E243" s="32" t="s">
        <v>672</v>
      </c>
      <c r="F243" s="32" t="s">
        <v>1447</v>
      </c>
      <c r="G243" s="36" t="s">
        <v>1039</v>
      </c>
      <c r="H243" s="40">
        <v>45027</v>
      </c>
      <c r="I243" s="40">
        <v>45126</v>
      </c>
      <c r="J243" s="40">
        <v>45156</v>
      </c>
      <c r="K243" s="32"/>
      <c r="L243" s="40" t="s">
        <v>81</v>
      </c>
      <c r="M243" s="53">
        <v>10722.42</v>
      </c>
      <c r="N243" s="32" t="s">
        <v>1065</v>
      </c>
      <c r="O243" s="118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  <c r="AV243" s="62"/>
      <c r="AW243" s="62"/>
      <c r="AX243" s="62"/>
      <c r="AY243" s="62"/>
      <c r="AZ243" s="62"/>
      <c r="BA243" s="62"/>
      <c r="BB243" s="62"/>
      <c r="BC243" s="62"/>
      <c r="BD243" s="62"/>
      <c r="BE243" s="62"/>
      <c r="BF243" s="62"/>
      <c r="BG243" s="62"/>
      <c r="BH243" s="62"/>
      <c r="BI243" s="62"/>
      <c r="BJ243" s="62"/>
      <c r="BK243" s="62"/>
      <c r="BL243" s="62"/>
      <c r="BM243" s="62"/>
      <c r="BN243" s="62"/>
      <c r="BO243" s="62"/>
      <c r="BP243" s="62"/>
      <c r="BQ243" s="62"/>
      <c r="BR243" s="62"/>
      <c r="BS243" s="62"/>
      <c r="BT243" s="62"/>
      <c r="BU243" s="62"/>
      <c r="BV243" s="62"/>
      <c r="BW243" s="62"/>
      <c r="BX243" s="62"/>
      <c r="BY243" s="62"/>
      <c r="BZ243" s="62"/>
      <c r="CA243" s="62"/>
      <c r="CB243" s="62"/>
      <c r="CC243" s="62"/>
      <c r="CD243" s="62"/>
      <c r="CE243" s="62"/>
      <c r="CF243" s="62"/>
      <c r="CG243" s="62"/>
      <c r="CH243" s="62"/>
      <c r="CI243" s="62"/>
      <c r="CJ243" s="62"/>
      <c r="CK243" s="62"/>
      <c r="CL243" s="62"/>
      <c r="CM243" s="62"/>
    </row>
    <row r="244" spans="1:91" s="65" customFormat="1" ht="25.8" x14ac:dyDescent="0.3">
      <c r="A244" s="158" t="s">
        <v>41</v>
      </c>
      <c r="B244" s="146"/>
      <c r="C244" s="146"/>
      <c r="D244" s="146"/>
      <c r="E244" s="146"/>
      <c r="F244" s="146"/>
      <c r="G244" s="146"/>
      <c r="H244" s="146"/>
      <c r="I244" s="146"/>
      <c r="J244" s="146"/>
      <c r="K244" s="146"/>
      <c r="L244" s="146"/>
      <c r="M244" s="146"/>
      <c r="N244" s="146"/>
      <c r="O244" s="15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  <c r="AV244" s="62"/>
      <c r="AW244" s="62"/>
      <c r="AX244" s="62"/>
      <c r="AY244" s="62"/>
      <c r="AZ244" s="62"/>
      <c r="BA244" s="62"/>
      <c r="BB244" s="62"/>
      <c r="BC244" s="62"/>
      <c r="BD244" s="62"/>
      <c r="BE244" s="62"/>
      <c r="BF244" s="62"/>
      <c r="BG244" s="62"/>
      <c r="BH244" s="62"/>
      <c r="BI244" s="62"/>
      <c r="BJ244" s="62"/>
      <c r="BK244" s="62"/>
      <c r="BL244" s="62"/>
      <c r="BM244" s="62"/>
      <c r="BN244" s="62"/>
      <c r="BO244" s="62"/>
      <c r="BP244" s="62"/>
      <c r="BQ244" s="62"/>
      <c r="BR244" s="62"/>
      <c r="BS244" s="62"/>
      <c r="BT244" s="62"/>
      <c r="BU244" s="62"/>
      <c r="BV244" s="62"/>
      <c r="BW244" s="62"/>
      <c r="BX244" s="62"/>
      <c r="BY244" s="62"/>
      <c r="BZ244" s="62"/>
      <c r="CA244" s="62"/>
      <c r="CB244" s="62"/>
      <c r="CC244" s="62"/>
      <c r="CD244" s="62"/>
      <c r="CE244" s="62"/>
      <c r="CF244" s="62"/>
      <c r="CG244" s="62"/>
      <c r="CH244" s="62"/>
      <c r="CI244" s="62"/>
      <c r="CJ244" s="62"/>
      <c r="CK244" s="62"/>
      <c r="CL244" s="62"/>
      <c r="CM244" s="62"/>
    </row>
    <row r="245" spans="1:91" ht="28.8" x14ac:dyDescent="0.3">
      <c r="A245" s="149" t="s">
        <v>43</v>
      </c>
      <c r="B245" s="145" t="s">
        <v>44</v>
      </c>
      <c r="C245" s="145" t="s">
        <v>45</v>
      </c>
      <c r="D245" s="145" t="s">
        <v>46</v>
      </c>
      <c r="E245" s="145" t="s">
        <v>47</v>
      </c>
      <c r="F245" s="145" t="s">
        <v>0</v>
      </c>
      <c r="G245" s="150" t="s">
        <v>48</v>
      </c>
      <c r="H245" s="150"/>
      <c r="I245" s="145" t="s">
        <v>49</v>
      </c>
      <c r="J245" s="145" t="s">
        <v>50</v>
      </c>
      <c r="K245" s="145"/>
      <c r="L245" s="145" t="s">
        <v>5</v>
      </c>
      <c r="M245" s="145" t="s">
        <v>51</v>
      </c>
      <c r="N245" s="145" t="s">
        <v>52</v>
      </c>
      <c r="O245" s="151" t="s">
        <v>53</v>
      </c>
    </row>
    <row r="246" spans="1:91" ht="43.2" x14ac:dyDescent="0.3">
      <c r="A246" s="117" t="s">
        <v>1114</v>
      </c>
      <c r="B246" s="32" t="s">
        <v>1115</v>
      </c>
      <c r="C246" s="32" t="s">
        <v>33</v>
      </c>
      <c r="D246" s="32" t="s">
        <v>1116</v>
      </c>
      <c r="E246" s="32" t="s">
        <v>1117</v>
      </c>
      <c r="F246" s="32" t="s">
        <v>1118</v>
      </c>
      <c r="G246" s="61">
        <v>44623</v>
      </c>
      <c r="H246" s="61"/>
      <c r="I246" s="32"/>
      <c r="J246" s="40">
        <v>44621</v>
      </c>
      <c r="K246" s="40" t="s">
        <v>1119</v>
      </c>
      <c r="L246" s="32" t="s">
        <v>81</v>
      </c>
      <c r="M246" s="107">
        <v>73700637.359999999</v>
      </c>
      <c r="N246" s="94" t="s">
        <v>118</v>
      </c>
      <c r="O246" s="118" t="s">
        <v>1120</v>
      </c>
    </row>
    <row r="247" spans="1:91" s="65" customFormat="1" ht="115.2" x14ac:dyDescent="0.3">
      <c r="A247" s="117" t="s">
        <v>27</v>
      </c>
      <c r="B247" s="32" t="s">
        <v>1121</v>
      </c>
      <c r="C247" s="32" t="s">
        <v>285</v>
      </c>
      <c r="D247" s="32" t="s">
        <v>1122</v>
      </c>
      <c r="E247" s="32" t="s">
        <v>27</v>
      </c>
      <c r="F247" s="32" t="s">
        <v>1123</v>
      </c>
      <c r="G247" s="61" t="s">
        <v>27</v>
      </c>
      <c r="H247" s="61"/>
      <c r="I247" s="40">
        <v>44540</v>
      </c>
      <c r="J247" s="40" t="s">
        <v>1124</v>
      </c>
      <c r="K247" s="40" t="s">
        <v>1125</v>
      </c>
      <c r="L247" s="32" t="s">
        <v>81</v>
      </c>
      <c r="M247" s="107" t="s">
        <v>994</v>
      </c>
      <c r="N247" s="94" t="s">
        <v>86</v>
      </c>
      <c r="O247" s="118" t="s">
        <v>1126</v>
      </c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  <c r="AV247" s="62"/>
      <c r="AW247" s="62"/>
      <c r="AX247" s="62"/>
      <c r="AY247" s="62"/>
      <c r="AZ247" s="62"/>
      <c r="BA247" s="62"/>
      <c r="BB247" s="62"/>
      <c r="BC247" s="62"/>
      <c r="BD247" s="62"/>
      <c r="BE247" s="62"/>
      <c r="BF247" s="62"/>
      <c r="BG247" s="62"/>
      <c r="BH247" s="62"/>
      <c r="BI247" s="62"/>
      <c r="BJ247" s="62"/>
      <c r="BK247" s="62"/>
      <c r="BL247" s="62"/>
      <c r="BM247" s="62"/>
      <c r="BN247" s="62"/>
      <c r="BO247" s="62"/>
      <c r="BP247" s="62"/>
      <c r="BQ247" s="62"/>
      <c r="BR247" s="62"/>
      <c r="BS247" s="62"/>
      <c r="BT247" s="62"/>
      <c r="BU247" s="62"/>
      <c r="BV247" s="62"/>
      <c r="BW247" s="62"/>
      <c r="BX247" s="62"/>
      <c r="BY247" s="62"/>
      <c r="BZ247" s="62"/>
      <c r="CA247" s="62"/>
      <c r="CB247" s="62"/>
      <c r="CC247" s="62"/>
      <c r="CD247" s="62"/>
      <c r="CE247" s="62"/>
      <c r="CF247" s="62"/>
      <c r="CG247" s="62"/>
      <c r="CH247" s="62"/>
      <c r="CI247" s="62"/>
      <c r="CJ247" s="62"/>
      <c r="CK247" s="62"/>
      <c r="CL247" s="62"/>
      <c r="CM247" s="62"/>
    </row>
    <row r="248" spans="1:91" ht="172.8" x14ac:dyDescent="0.3">
      <c r="A248" s="117" t="s">
        <v>1127</v>
      </c>
      <c r="B248" s="32" t="s">
        <v>1128</v>
      </c>
      <c r="C248" s="32" t="s">
        <v>285</v>
      </c>
      <c r="D248" s="32" t="s">
        <v>1129</v>
      </c>
      <c r="E248" s="32" t="s">
        <v>1130</v>
      </c>
      <c r="F248" s="32" t="s">
        <v>1131</v>
      </c>
      <c r="G248" s="61">
        <v>44587</v>
      </c>
      <c r="H248" s="61"/>
      <c r="I248" s="61">
        <v>44588</v>
      </c>
      <c r="J248" s="61">
        <v>46413</v>
      </c>
      <c r="K248" s="40" t="s">
        <v>1132</v>
      </c>
      <c r="L248" s="32" t="s">
        <v>81</v>
      </c>
      <c r="M248" s="107">
        <v>16968</v>
      </c>
      <c r="N248" s="108" t="s">
        <v>86</v>
      </c>
      <c r="O248" s="118" t="s">
        <v>1133</v>
      </c>
    </row>
    <row r="249" spans="1:91" ht="25.8" x14ac:dyDescent="0.3">
      <c r="A249" s="158" t="s">
        <v>1453</v>
      </c>
      <c r="B249" s="146"/>
      <c r="C249" s="146"/>
      <c r="D249" s="146"/>
      <c r="E249" s="146"/>
      <c r="F249" s="146"/>
      <c r="G249" s="146"/>
      <c r="H249" s="146"/>
      <c r="I249" s="146"/>
      <c r="J249" s="146"/>
      <c r="K249" s="146"/>
      <c r="L249" s="146"/>
      <c r="M249" s="146"/>
      <c r="N249" s="146"/>
      <c r="O249" s="152"/>
    </row>
    <row r="250" spans="1:91" s="29" customFormat="1" ht="69" customHeight="1" x14ac:dyDescent="0.3">
      <c r="A250" s="149" t="s">
        <v>1454</v>
      </c>
      <c r="B250" s="145" t="s">
        <v>44</v>
      </c>
      <c r="C250" s="145" t="s">
        <v>45</v>
      </c>
      <c r="D250" s="145" t="s">
        <v>1455</v>
      </c>
      <c r="E250" s="145" t="s">
        <v>47</v>
      </c>
      <c r="F250" s="145" t="s">
        <v>0</v>
      </c>
      <c r="G250" s="145" t="s">
        <v>1135</v>
      </c>
      <c r="H250" s="145" t="s">
        <v>48</v>
      </c>
      <c r="I250" s="145" t="s">
        <v>49</v>
      </c>
      <c r="J250" s="145" t="s">
        <v>50</v>
      </c>
      <c r="K250" s="145"/>
      <c r="L250" s="145" t="s">
        <v>5</v>
      </c>
      <c r="M250" s="145" t="s">
        <v>51</v>
      </c>
      <c r="N250" s="145" t="s">
        <v>1456</v>
      </c>
      <c r="O250" s="151" t="s">
        <v>53</v>
      </c>
    </row>
    <row r="251" spans="1:91" ht="100.8" x14ac:dyDescent="0.3">
      <c r="A251" s="117" t="s">
        <v>1492</v>
      </c>
      <c r="B251" s="32">
        <v>88818446</v>
      </c>
      <c r="C251" s="32" t="s">
        <v>88</v>
      </c>
      <c r="D251" s="32" t="s">
        <v>1457</v>
      </c>
      <c r="E251" s="32" t="s">
        <v>1458</v>
      </c>
      <c r="F251" s="32" t="s">
        <v>1459</v>
      </c>
      <c r="G251" s="32" t="s">
        <v>1460</v>
      </c>
      <c r="H251" s="40">
        <v>44188</v>
      </c>
      <c r="I251" s="40">
        <v>44180</v>
      </c>
      <c r="J251" s="41">
        <v>46005</v>
      </c>
      <c r="K251" s="41" t="s">
        <v>80</v>
      </c>
      <c r="L251" s="32" t="s">
        <v>81</v>
      </c>
      <c r="M251" s="93">
        <v>119610976.98999999</v>
      </c>
      <c r="N251" s="36" t="s">
        <v>635</v>
      </c>
      <c r="O251" s="118" t="s">
        <v>1461</v>
      </c>
    </row>
    <row r="252" spans="1:91" ht="100.8" x14ac:dyDescent="0.3">
      <c r="A252" s="117" t="s">
        <v>1492</v>
      </c>
      <c r="B252" s="32">
        <v>88818446</v>
      </c>
      <c r="C252" s="32" t="s">
        <v>88</v>
      </c>
      <c r="D252" s="32" t="s">
        <v>1457</v>
      </c>
      <c r="E252" s="32" t="s">
        <v>1458</v>
      </c>
      <c r="F252" s="32" t="s">
        <v>1459</v>
      </c>
      <c r="G252" s="32" t="s">
        <v>1460</v>
      </c>
      <c r="H252" s="32" t="s">
        <v>635</v>
      </c>
      <c r="I252" s="40">
        <v>44245</v>
      </c>
      <c r="J252" s="41">
        <v>46005</v>
      </c>
      <c r="K252" s="41" t="s">
        <v>256</v>
      </c>
      <c r="L252" s="32" t="s">
        <v>81</v>
      </c>
      <c r="M252" s="93" t="s">
        <v>27</v>
      </c>
      <c r="N252" s="36" t="s">
        <v>635</v>
      </c>
      <c r="O252" s="118" t="s">
        <v>1462</v>
      </c>
    </row>
    <row r="253" spans="1:91" ht="100.8" x14ac:dyDescent="0.3">
      <c r="A253" s="117" t="s">
        <v>1492</v>
      </c>
      <c r="B253" s="32">
        <v>88818446</v>
      </c>
      <c r="C253" s="32" t="s">
        <v>88</v>
      </c>
      <c r="D253" s="32" t="s">
        <v>1457</v>
      </c>
      <c r="E253" s="32" t="s">
        <v>1458</v>
      </c>
      <c r="F253" s="32" t="s">
        <v>1459</v>
      </c>
      <c r="G253" s="32" t="s">
        <v>1460</v>
      </c>
      <c r="H253" s="41">
        <v>44516</v>
      </c>
      <c r="I253" s="40">
        <v>44516</v>
      </c>
      <c r="J253" s="41">
        <v>46005</v>
      </c>
      <c r="K253" s="41" t="s">
        <v>84</v>
      </c>
      <c r="L253" s="32" t="s">
        <v>81</v>
      </c>
      <c r="M253" s="93">
        <v>102356.57</v>
      </c>
      <c r="N253" s="36" t="s">
        <v>635</v>
      </c>
      <c r="O253" s="118" t="s">
        <v>1463</v>
      </c>
    </row>
    <row r="254" spans="1:91" ht="100.8" x14ac:dyDescent="0.3">
      <c r="A254" s="117" t="s">
        <v>1492</v>
      </c>
      <c r="B254" s="32">
        <v>88818446</v>
      </c>
      <c r="C254" s="32" t="s">
        <v>88</v>
      </c>
      <c r="D254" s="32" t="s">
        <v>1457</v>
      </c>
      <c r="E254" s="32" t="s">
        <v>1458</v>
      </c>
      <c r="F254" s="32" t="s">
        <v>1459</v>
      </c>
      <c r="G254" s="32" t="s">
        <v>1460</v>
      </c>
      <c r="H254" s="41">
        <v>44565</v>
      </c>
      <c r="I254" s="40">
        <v>44546</v>
      </c>
      <c r="J254" s="40">
        <v>44592</v>
      </c>
      <c r="K254" s="41" t="s">
        <v>85</v>
      </c>
      <c r="L254" s="32" t="s">
        <v>81</v>
      </c>
      <c r="M254" s="93">
        <v>15213676.9</v>
      </c>
      <c r="N254" s="36" t="s">
        <v>635</v>
      </c>
      <c r="O254" s="118" t="s">
        <v>1464</v>
      </c>
    </row>
    <row r="255" spans="1:91" ht="100.8" x14ac:dyDescent="0.3">
      <c r="A255" s="117" t="s">
        <v>1492</v>
      </c>
      <c r="B255" s="32">
        <v>88818446</v>
      </c>
      <c r="C255" s="32" t="s">
        <v>88</v>
      </c>
      <c r="D255" s="32" t="s">
        <v>1457</v>
      </c>
      <c r="E255" s="32" t="s">
        <v>1458</v>
      </c>
      <c r="F255" s="32" t="s">
        <v>1459</v>
      </c>
      <c r="G255" s="32" t="s">
        <v>1460</v>
      </c>
      <c r="H255" s="32" t="s">
        <v>635</v>
      </c>
      <c r="I255" s="40">
        <v>44593</v>
      </c>
      <c r="J255" s="40">
        <v>46005</v>
      </c>
      <c r="K255" s="41" t="s">
        <v>1465</v>
      </c>
      <c r="L255" s="32" t="s">
        <v>81</v>
      </c>
      <c r="M255" s="40" t="s">
        <v>27</v>
      </c>
      <c r="N255" s="36" t="s">
        <v>635</v>
      </c>
      <c r="O255" s="118" t="s">
        <v>1466</v>
      </c>
    </row>
    <row r="256" spans="1:91" ht="100.8" x14ac:dyDescent="0.3">
      <c r="A256" s="117" t="s">
        <v>1492</v>
      </c>
      <c r="B256" s="32">
        <v>88818446</v>
      </c>
      <c r="C256" s="32" t="s">
        <v>88</v>
      </c>
      <c r="D256" s="32" t="s">
        <v>1457</v>
      </c>
      <c r="E256" s="32" t="s">
        <v>1458</v>
      </c>
      <c r="F256" s="32" t="s">
        <v>1459</v>
      </c>
      <c r="G256" s="32" t="s">
        <v>1460</v>
      </c>
      <c r="H256" s="40">
        <v>44608</v>
      </c>
      <c r="I256" s="40">
        <v>44546</v>
      </c>
      <c r="J256" s="40">
        <v>44592</v>
      </c>
      <c r="K256" s="41" t="s">
        <v>120</v>
      </c>
      <c r="L256" s="32" t="s">
        <v>81</v>
      </c>
      <c r="M256" s="93">
        <v>15213676.9</v>
      </c>
      <c r="N256" s="36" t="s">
        <v>635</v>
      </c>
      <c r="O256" s="118" t="s">
        <v>1467</v>
      </c>
    </row>
    <row r="257" spans="1:91" ht="100.8" x14ac:dyDescent="0.3">
      <c r="A257" s="117" t="s">
        <v>1492</v>
      </c>
      <c r="B257" s="32">
        <v>88818446</v>
      </c>
      <c r="C257" s="32" t="s">
        <v>88</v>
      </c>
      <c r="D257" s="32" t="s">
        <v>1457</v>
      </c>
      <c r="E257" s="32" t="s">
        <v>1458</v>
      </c>
      <c r="F257" s="32" t="s">
        <v>1459</v>
      </c>
      <c r="G257" s="32" t="s">
        <v>1460</v>
      </c>
      <c r="H257" s="41" t="s">
        <v>635</v>
      </c>
      <c r="I257" s="40">
        <v>44707</v>
      </c>
      <c r="J257" s="40">
        <v>46005</v>
      </c>
      <c r="K257" s="41" t="s">
        <v>1468</v>
      </c>
      <c r="L257" s="32" t="s">
        <v>81</v>
      </c>
      <c r="M257" s="93" t="s">
        <v>27</v>
      </c>
      <c r="N257" s="36" t="s">
        <v>635</v>
      </c>
      <c r="O257" s="118" t="s">
        <v>1469</v>
      </c>
    </row>
    <row r="258" spans="1:91" ht="100.8" x14ac:dyDescent="0.3">
      <c r="A258" s="117" t="s">
        <v>1492</v>
      </c>
      <c r="B258" s="32">
        <v>88818446</v>
      </c>
      <c r="C258" s="32" t="s">
        <v>88</v>
      </c>
      <c r="D258" s="32" t="s">
        <v>1457</v>
      </c>
      <c r="E258" s="32" t="s">
        <v>1458</v>
      </c>
      <c r="F258" s="32" t="s">
        <v>1459</v>
      </c>
      <c r="G258" s="32" t="s">
        <v>1460</v>
      </c>
      <c r="H258" s="41">
        <v>44608</v>
      </c>
      <c r="I258" s="40" t="s">
        <v>1470</v>
      </c>
      <c r="J258" s="40">
        <v>44742</v>
      </c>
      <c r="K258" s="41" t="s">
        <v>1471</v>
      </c>
      <c r="L258" s="32" t="s">
        <v>81</v>
      </c>
      <c r="M258" s="93">
        <v>49837907.100000001</v>
      </c>
      <c r="N258" s="36" t="s">
        <v>635</v>
      </c>
      <c r="O258" s="118" t="s">
        <v>1472</v>
      </c>
    </row>
    <row r="259" spans="1:91" ht="100.8" x14ac:dyDescent="0.3">
      <c r="A259" s="117" t="s">
        <v>1492</v>
      </c>
      <c r="B259" s="32">
        <v>88818446</v>
      </c>
      <c r="C259" s="32" t="s">
        <v>88</v>
      </c>
      <c r="D259" s="32" t="s">
        <v>1457</v>
      </c>
      <c r="E259" s="32" t="s">
        <v>1458</v>
      </c>
      <c r="F259" s="32" t="s">
        <v>1459</v>
      </c>
      <c r="G259" s="32" t="s">
        <v>1460</v>
      </c>
      <c r="H259" s="32" t="s">
        <v>86</v>
      </c>
      <c r="I259" s="40">
        <v>44743</v>
      </c>
      <c r="J259" s="40">
        <v>44804</v>
      </c>
      <c r="K259" s="41" t="s">
        <v>1473</v>
      </c>
      <c r="L259" s="32" t="s">
        <v>81</v>
      </c>
      <c r="M259" s="93" t="s">
        <v>27</v>
      </c>
      <c r="N259" s="36" t="s">
        <v>635</v>
      </c>
      <c r="O259" s="118" t="s">
        <v>1474</v>
      </c>
    </row>
    <row r="260" spans="1:91" ht="100.8" x14ac:dyDescent="0.3">
      <c r="A260" s="117" t="s">
        <v>1492</v>
      </c>
      <c r="B260" s="32">
        <v>88818446</v>
      </c>
      <c r="C260" s="32" t="s">
        <v>88</v>
      </c>
      <c r="D260" s="32" t="s">
        <v>1457</v>
      </c>
      <c r="E260" s="32" t="s">
        <v>1458</v>
      </c>
      <c r="F260" s="32" t="s">
        <v>1459</v>
      </c>
      <c r="G260" s="32" t="s">
        <v>1460</v>
      </c>
      <c r="H260" s="32" t="s">
        <v>86</v>
      </c>
      <c r="I260" s="40">
        <v>44805</v>
      </c>
      <c r="J260" s="40">
        <v>44865</v>
      </c>
      <c r="K260" s="41" t="s">
        <v>1475</v>
      </c>
      <c r="L260" s="32" t="s">
        <v>81</v>
      </c>
      <c r="M260" s="93">
        <v>19935162.84</v>
      </c>
      <c r="N260" s="36" t="s">
        <v>635</v>
      </c>
      <c r="O260" s="118" t="s">
        <v>1476</v>
      </c>
    </row>
    <row r="261" spans="1:91" ht="100.8" x14ac:dyDescent="0.3">
      <c r="A261" s="117" t="s">
        <v>1492</v>
      </c>
      <c r="B261" s="32">
        <v>88818446</v>
      </c>
      <c r="C261" s="32" t="s">
        <v>88</v>
      </c>
      <c r="D261" s="32" t="s">
        <v>1457</v>
      </c>
      <c r="E261" s="32" t="s">
        <v>1458</v>
      </c>
      <c r="F261" s="32" t="s">
        <v>1459</v>
      </c>
      <c r="G261" s="32" t="s">
        <v>1460</v>
      </c>
      <c r="H261" s="41">
        <v>44881</v>
      </c>
      <c r="I261" s="40">
        <v>44866</v>
      </c>
      <c r="J261" s="40">
        <v>44875</v>
      </c>
      <c r="K261" s="41" t="s">
        <v>1477</v>
      </c>
      <c r="L261" s="32" t="s">
        <v>81</v>
      </c>
      <c r="M261" s="93">
        <v>3322527.14</v>
      </c>
      <c r="N261" s="36" t="s">
        <v>635</v>
      </c>
      <c r="O261" s="118" t="s">
        <v>1478</v>
      </c>
    </row>
    <row r="262" spans="1:91" ht="100.8" x14ac:dyDescent="0.3">
      <c r="A262" s="117" t="s">
        <v>1492</v>
      </c>
      <c r="B262" s="32">
        <v>88818446</v>
      </c>
      <c r="C262" s="32" t="s">
        <v>88</v>
      </c>
      <c r="D262" s="32" t="s">
        <v>1457</v>
      </c>
      <c r="E262" s="32" t="s">
        <v>1458</v>
      </c>
      <c r="F262" s="32" t="s">
        <v>1459</v>
      </c>
      <c r="G262" s="32" t="s">
        <v>1460</v>
      </c>
      <c r="H262" s="40">
        <v>44881</v>
      </c>
      <c r="I262" s="40">
        <v>44876</v>
      </c>
      <c r="J262" s="40">
        <v>44895</v>
      </c>
      <c r="K262" s="41" t="s">
        <v>1479</v>
      </c>
      <c r="L262" s="32" t="s">
        <v>81</v>
      </c>
      <c r="M262" s="93">
        <v>6645054.2800000003</v>
      </c>
      <c r="N262" s="36" t="s">
        <v>635</v>
      </c>
      <c r="O262" s="118" t="s">
        <v>1480</v>
      </c>
    </row>
    <row r="263" spans="1:91" ht="100.8" x14ac:dyDescent="0.3">
      <c r="A263" s="117" t="s">
        <v>1492</v>
      </c>
      <c r="B263" s="32">
        <v>88818446</v>
      </c>
      <c r="C263" s="32" t="s">
        <v>88</v>
      </c>
      <c r="D263" s="32" t="s">
        <v>1457</v>
      </c>
      <c r="E263" s="32" t="s">
        <v>1458</v>
      </c>
      <c r="F263" s="32" t="s">
        <v>1459</v>
      </c>
      <c r="G263" s="32" t="s">
        <v>1460</v>
      </c>
      <c r="H263" s="40">
        <v>44897</v>
      </c>
      <c r="I263" s="40">
        <v>44896</v>
      </c>
      <c r="J263" s="40">
        <v>45077</v>
      </c>
      <c r="K263" s="41" t="s">
        <v>1481</v>
      </c>
      <c r="L263" s="32" t="s">
        <v>81</v>
      </c>
      <c r="M263" s="93">
        <v>59805488.520000003</v>
      </c>
      <c r="N263" s="36" t="s">
        <v>635</v>
      </c>
      <c r="O263" s="118" t="s">
        <v>1482</v>
      </c>
    </row>
    <row r="264" spans="1:91" ht="100.8" x14ac:dyDescent="0.3">
      <c r="A264" s="117" t="s">
        <v>1492</v>
      </c>
      <c r="B264" s="32">
        <v>88818446</v>
      </c>
      <c r="C264" s="32" t="s">
        <v>88</v>
      </c>
      <c r="D264" s="32" t="s">
        <v>1457</v>
      </c>
      <c r="E264" s="32" t="s">
        <v>1458</v>
      </c>
      <c r="F264" s="32" t="s">
        <v>1459</v>
      </c>
      <c r="G264" s="32" t="s">
        <v>1460</v>
      </c>
      <c r="H264" s="32" t="s">
        <v>86</v>
      </c>
      <c r="I264" s="32"/>
      <c r="J264" s="32"/>
      <c r="K264" s="41" t="s">
        <v>1483</v>
      </c>
      <c r="L264" s="32" t="s">
        <v>81</v>
      </c>
      <c r="M264" s="93" t="s">
        <v>27</v>
      </c>
      <c r="N264" s="36" t="s">
        <v>635</v>
      </c>
      <c r="O264" s="118" t="s">
        <v>1484</v>
      </c>
    </row>
    <row r="265" spans="1:91" ht="86.4" x14ac:dyDescent="0.3">
      <c r="A265" s="117" t="s">
        <v>1493</v>
      </c>
      <c r="B265" s="32" t="s">
        <v>1485</v>
      </c>
      <c r="C265" s="32" t="s">
        <v>1486</v>
      </c>
      <c r="D265" s="32" t="s">
        <v>1487</v>
      </c>
      <c r="E265" s="32" t="s">
        <v>1488</v>
      </c>
      <c r="F265" s="32" t="s">
        <v>1494</v>
      </c>
      <c r="G265" s="32" t="s">
        <v>1490</v>
      </c>
      <c r="H265" s="40">
        <v>44669</v>
      </c>
      <c r="I265" s="51">
        <v>44670</v>
      </c>
      <c r="J265" s="40">
        <v>46495</v>
      </c>
      <c r="K265" s="40" t="s">
        <v>80</v>
      </c>
      <c r="L265" s="32" t="s">
        <v>28</v>
      </c>
      <c r="M265" s="107">
        <v>80561418.239999995</v>
      </c>
      <c r="N265" s="36" t="s">
        <v>635</v>
      </c>
      <c r="O265" s="118" t="s">
        <v>1491</v>
      </c>
    </row>
    <row r="266" spans="1:91" ht="25.8" x14ac:dyDescent="0.3">
      <c r="A266" s="158" t="s">
        <v>1495</v>
      </c>
      <c r="B266" s="169"/>
      <c r="C266" s="169"/>
      <c r="D266" s="169"/>
      <c r="E266" s="169"/>
      <c r="F266" s="169"/>
      <c r="G266" s="169"/>
      <c r="H266" s="169"/>
      <c r="I266" s="169"/>
      <c r="J266" s="169"/>
      <c r="K266" s="169"/>
      <c r="L266" s="169"/>
      <c r="M266" s="169"/>
      <c r="N266" s="169"/>
      <c r="O266" s="170"/>
    </row>
    <row r="267" spans="1:91" ht="28.8" x14ac:dyDescent="0.3">
      <c r="A267" s="149" t="s">
        <v>1496</v>
      </c>
      <c r="B267" s="145" t="s">
        <v>44</v>
      </c>
      <c r="C267" s="145" t="s">
        <v>45</v>
      </c>
      <c r="D267" s="145" t="s">
        <v>46</v>
      </c>
      <c r="E267" s="145" t="s">
        <v>47</v>
      </c>
      <c r="F267" s="145" t="s">
        <v>0</v>
      </c>
      <c r="G267" s="150" t="s">
        <v>1497</v>
      </c>
      <c r="H267" s="150"/>
      <c r="I267" s="150" t="s">
        <v>49</v>
      </c>
      <c r="J267" s="150"/>
      <c r="K267" s="145" t="s">
        <v>50</v>
      </c>
      <c r="L267" s="145" t="s">
        <v>5</v>
      </c>
      <c r="M267" s="145" t="s">
        <v>51</v>
      </c>
      <c r="N267" s="145" t="s">
        <v>52</v>
      </c>
      <c r="O267" s="151" t="s">
        <v>53</v>
      </c>
    </row>
    <row r="268" spans="1:91" ht="86.4" x14ac:dyDescent="0.3">
      <c r="A268" s="120" t="s">
        <v>1498</v>
      </c>
      <c r="B268" s="36" t="s">
        <v>1499</v>
      </c>
      <c r="C268" s="36" t="s">
        <v>285</v>
      </c>
      <c r="D268" s="36" t="s">
        <v>1500</v>
      </c>
      <c r="E268" s="43" t="s">
        <v>1501</v>
      </c>
      <c r="F268" s="36" t="s">
        <v>1502</v>
      </c>
      <c r="G268" s="60" t="s">
        <v>27</v>
      </c>
      <c r="H268" s="60"/>
      <c r="I268" s="60">
        <v>44398</v>
      </c>
      <c r="J268" s="60"/>
      <c r="K268" s="41">
        <v>45291</v>
      </c>
      <c r="L268" s="32" t="s">
        <v>81</v>
      </c>
      <c r="M268" s="57" t="s">
        <v>1503</v>
      </c>
      <c r="N268" s="36" t="s">
        <v>635</v>
      </c>
      <c r="O268" s="118" t="s">
        <v>1504</v>
      </c>
    </row>
    <row r="269" spans="1:91" s="66" customFormat="1" ht="86.4" x14ac:dyDescent="0.3">
      <c r="A269" s="120" t="s">
        <v>1505</v>
      </c>
      <c r="B269" s="36" t="s">
        <v>1506</v>
      </c>
      <c r="C269" s="36" t="s">
        <v>285</v>
      </c>
      <c r="D269" s="36" t="s">
        <v>1500</v>
      </c>
      <c r="E269" s="43" t="s">
        <v>1501</v>
      </c>
      <c r="F269" s="36" t="s">
        <v>1507</v>
      </c>
      <c r="G269" s="60" t="s">
        <v>27</v>
      </c>
      <c r="H269" s="60"/>
      <c r="I269" s="60">
        <v>44398</v>
      </c>
      <c r="J269" s="60"/>
      <c r="K269" s="41">
        <v>45291</v>
      </c>
      <c r="L269" s="32" t="s">
        <v>81</v>
      </c>
      <c r="M269" s="57" t="s">
        <v>1503</v>
      </c>
      <c r="N269" s="36" t="s">
        <v>635</v>
      </c>
      <c r="O269" s="118" t="s">
        <v>1508</v>
      </c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  <c r="AV269" s="62"/>
      <c r="AW269" s="62"/>
      <c r="AX269" s="62"/>
      <c r="AY269" s="62"/>
      <c r="AZ269" s="62"/>
      <c r="BA269" s="62"/>
      <c r="BB269" s="62"/>
      <c r="BC269" s="62"/>
      <c r="BD269" s="62"/>
      <c r="BE269" s="62"/>
      <c r="BF269" s="62"/>
      <c r="BG269" s="62"/>
      <c r="BH269" s="62"/>
      <c r="BI269" s="62"/>
      <c r="BJ269" s="62"/>
      <c r="BK269" s="62"/>
      <c r="BL269" s="62"/>
      <c r="BM269" s="62"/>
      <c r="BN269" s="62"/>
      <c r="BO269" s="62"/>
      <c r="BP269" s="62"/>
      <c r="BQ269" s="62"/>
      <c r="BR269" s="62"/>
      <c r="BS269" s="62"/>
      <c r="BT269" s="62"/>
      <c r="BU269" s="62"/>
      <c r="BV269" s="62"/>
      <c r="BW269" s="62"/>
      <c r="BX269" s="62"/>
      <c r="BY269" s="62"/>
      <c r="BZ269" s="62"/>
      <c r="CA269" s="62"/>
      <c r="CB269" s="62"/>
      <c r="CC269" s="62"/>
      <c r="CD269" s="62"/>
      <c r="CE269" s="62"/>
      <c r="CF269" s="62"/>
      <c r="CG269" s="62"/>
      <c r="CH269" s="62"/>
      <c r="CI269" s="62"/>
      <c r="CJ269" s="62"/>
      <c r="CK269" s="62"/>
      <c r="CL269" s="62"/>
      <c r="CM269" s="62"/>
    </row>
    <row r="270" spans="1:91" ht="129.6" x14ac:dyDescent="0.3">
      <c r="A270" s="120" t="s">
        <v>1509</v>
      </c>
      <c r="B270" s="36" t="s">
        <v>1510</v>
      </c>
      <c r="C270" s="36" t="s">
        <v>285</v>
      </c>
      <c r="D270" s="36" t="s">
        <v>1511</v>
      </c>
      <c r="E270" s="43" t="s">
        <v>27</v>
      </c>
      <c r="F270" s="43" t="s">
        <v>1509</v>
      </c>
      <c r="G270" s="60">
        <v>44624</v>
      </c>
      <c r="H270" s="60"/>
      <c r="I270" s="60" t="s">
        <v>1512</v>
      </c>
      <c r="J270" s="60"/>
      <c r="K270" s="41" t="s">
        <v>1513</v>
      </c>
      <c r="L270" s="32" t="s">
        <v>81</v>
      </c>
      <c r="M270" s="57" t="s">
        <v>1514</v>
      </c>
      <c r="N270" s="36" t="s">
        <v>635</v>
      </c>
      <c r="O270" s="118" t="s">
        <v>1515</v>
      </c>
    </row>
    <row r="271" spans="1:91" ht="129.6" x14ac:dyDescent="0.3">
      <c r="A271" s="120" t="s">
        <v>1516</v>
      </c>
      <c r="B271" s="36" t="s">
        <v>1517</v>
      </c>
      <c r="C271" s="36" t="s">
        <v>285</v>
      </c>
      <c r="D271" s="36" t="s">
        <v>1518</v>
      </c>
      <c r="E271" s="43" t="s">
        <v>1519</v>
      </c>
      <c r="F271" s="36" t="s">
        <v>1520</v>
      </c>
      <c r="G271" s="60">
        <v>44663</v>
      </c>
      <c r="H271" s="60"/>
      <c r="I271" s="60">
        <v>44663</v>
      </c>
      <c r="J271" s="60"/>
      <c r="K271" s="41">
        <v>46124</v>
      </c>
      <c r="L271" s="36" t="s">
        <v>1521</v>
      </c>
      <c r="M271" s="57" t="s">
        <v>994</v>
      </c>
      <c r="N271" s="36" t="s">
        <v>635</v>
      </c>
      <c r="O271" s="118" t="s">
        <v>1522</v>
      </c>
    </row>
    <row r="272" spans="1:91" ht="144" x14ac:dyDescent="0.3">
      <c r="A272" s="120" t="s">
        <v>1523</v>
      </c>
      <c r="B272" s="36" t="s">
        <v>1524</v>
      </c>
      <c r="C272" s="36" t="s">
        <v>285</v>
      </c>
      <c r="D272" s="36" t="s">
        <v>1525</v>
      </c>
      <c r="E272" s="43" t="s">
        <v>1526</v>
      </c>
      <c r="F272" s="36" t="s">
        <v>1527</v>
      </c>
      <c r="G272" s="60">
        <v>44617</v>
      </c>
      <c r="H272" s="60"/>
      <c r="I272" s="60" t="s">
        <v>1528</v>
      </c>
      <c r="J272" s="60"/>
      <c r="K272" s="41">
        <v>46442</v>
      </c>
      <c r="L272" s="32" t="s">
        <v>81</v>
      </c>
      <c r="M272" s="57" t="s">
        <v>994</v>
      </c>
      <c r="N272" s="36" t="s">
        <v>635</v>
      </c>
      <c r="O272" s="118" t="s">
        <v>1529</v>
      </c>
    </row>
    <row r="273" spans="1:15" ht="43.2" x14ac:dyDescent="0.3">
      <c r="A273" s="120" t="s">
        <v>1523</v>
      </c>
      <c r="B273" s="36" t="s">
        <v>1524</v>
      </c>
      <c r="C273" s="36" t="s">
        <v>285</v>
      </c>
      <c r="D273" s="36" t="s">
        <v>1525</v>
      </c>
      <c r="E273" s="37"/>
      <c r="F273" s="41" t="s">
        <v>1530</v>
      </c>
      <c r="G273" s="60">
        <v>44682</v>
      </c>
      <c r="H273" s="60"/>
      <c r="I273" s="60" t="s">
        <v>1528</v>
      </c>
      <c r="J273" s="60"/>
      <c r="K273" s="41">
        <v>46442</v>
      </c>
      <c r="L273" s="32" t="s">
        <v>81</v>
      </c>
      <c r="M273" s="57" t="s">
        <v>994</v>
      </c>
      <c r="N273" s="36" t="s">
        <v>635</v>
      </c>
      <c r="O273" s="118" t="s">
        <v>1531</v>
      </c>
    </row>
    <row r="274" spans="1:15" ht="72" x14ac:dyDescent="0.3">
      <c r="A274" s="120" t="s">
        <v>1532</v>
      </c>
      <c r="B274" s="36" t="s">
        <v>1533</v>
      </c>
      <c r="C274" s="36" t="s">
        <v>285</v>
      </c>
      <c r="D274" s="36" t="s">
        <v>1534</v>
      </c>
      <c r="E274" s="43" t="s">
        <v>1535</v>
      </c>
      <c r="F274" s="36" t="s">
        <v>1536</v>
      </c>
      <c r="G274" s="60">
        <v>44735</v>
      </c>
      <c r="H274" s="60"/>
      <c r="I274" s="60">
        <v>44593</v>
      </c>
      <c r="J274" s="60"/>
      <c r="K274" s="41">
        <v>46442</v>
      </c>
      <c r="L274" s="32" t="s">
        <v>81</v>
      </c>
      <c r="M274" s="57" t="s">
        <v>994</v>
      </c>
      <c r="N274" s="36" t="s">
        <v>635</v>
      </c>
      <c r="O274" s="118" t="s">
        <v>1537</v>
      </c>
    </row>
    <row r="275" spans="1:15" ht="72.599999999999994" thickBot="1" x14ac:dyDescent="0.35">
      <c r="A275" s="141" t="s">
        <v>1541</v>
      </c>
      <c r="B275" s="123" t="s">
        <v>1533</v>
      </c>
      <c r="C275" s="123" t="s">
        <v>285</v>
      </c>
      <c r="D275" s="123" t="s">
        <v>1534</v>
      </c>
      <c r="E275" s="165"/>
      <c r="F275" s="123" t="s">
        <v>1538</v>
      </c>
      <c r="G275" s="171">
        <v>44735</v>
      </c>
      <c r="H275" s="171"/>
      <c r="I275" s="171">
        <v>44593</v>
      </c>
      <c r="J275" s="171"/>
      <c r="K275" s="143">
        <v>44926</v>
      </c>
      <c r="L275" s="122" t="s">
        <v>81</v>
      </c>
      <c r="M275" s="144" t="s">
        <v>1539</v>
      </c>
      <c r="N275" s="123" t="s">
        <v>635</v>
      </c>
      <c r="O275" s="126" t="s">
        <v>1540</v>
      </c>
    </row>
    <row r="276" spans="1:15" ht="19.8" x14ac:dyDescent="0.3">
      <c r="D276" s="74"/>
      <c r="E276" s="75"/>
      <c r="F276" s="75"/>
    </row>
    <row r="277" spans="1:15" ht="19.8" x14ac:dyDescent="0.3">
      <c r="D277" s="74"/>
      <c r="E277" s="75"/>
      <c r="F277" s="75"/>
    </row>
    <row r="278" spans="1:15" ht="19.8" x14ac:dyDescent="0.3">
      <c r="D278" s="74"/>
      <c r="E278" s="75"/>
      <c r="F278" s="75"/>
    </row>
    <row r="279" spans="1:15" ht="19.8" x14ac:dyDescent="0.3">
      <c r="D279" s="74"/>
      <c r="E279" s="75"/>
      <c r="F279" s="75"/>
    </row>
    <row r="280" spans="1:15" ht="19.8" x14ac:dyDescent="0.3">
      <c r="D280" s="74"/>
      <c r="E280" s="75"/>
      <c r="F280" s="75"/>
    </row>
    <row r="281" spans="1:15" ht="19.8" x14ac:dyDescent="0.3">
      <c r="D281" s="74"/>
      <c r="E281" s="75"/>
      <c r="F281" s="75"/>
    </row>
    <row r="282" spans="1:15" ht="19.8" x14ac:dyDescent="0.3">
      <c r="D282" s="74"/>
      <c r="E282" s="75"/>
      <c r="F282" s="75"/>
    </row>
    <row r="283" spans="1:15" ht="19.8" x14ac:dyDescent="0.3">
      <c r="D283" s="74"/>
      <c r="E283" s="75"/>
      <c r="F283" s="75"/>
    </row>
    <row r="284" spans="1:15" ht="19.8" x14ac:dyDescent="0.3">
      <c r="D284" s="79"/>
      <c r="E284" s="73"/>
      <c r="F284" s="73"/>
    </row>
    <row r="285" spans="1:15" x14ac:dyDescent="0.3">
      <c r="D285" s="80"/>
      <c r="E285" s="73"/>
      <c r="F285" s="75"/>
    </row>
    <row r="286" spans="1:15" x14ac:dyDescent="0.3">
      <c r="D286" s="80"/>
      <c r="E286" s="73"/>
      <c r="F286" s="75"/>
      <c r="K286" s="68"/>
    </row>
    <row r="287" spans="1:15" x14ac:dyDescent="0.3">
      <c r="D287" s="80"/>
      <c r="E287" s="73"/>
      <c r="F287" s="75"/>
      <c r="J287" s="81"/>
      <c r="K287" s="68"/>
    </row>
    <row r="288" spans="1:15" x14ac:dyDescent="0.3">
      <c r="B288" s="68"/>
      <c r="C288" s="62"/>
      <c r="D288" s="82"/>
      <c r="E288" s="83"/>
      <c r="F288" s="75"/>
      <c r="G288" s="62"/>
      <c r="H288" s="81"/>
      <c r="I288" s="78"/>
      <c r="J288" s="81"/>
      <c r="K288" s="68"/>
    </row>
    <row r="289" spans="2:11" x14ac:dyDescent="0.3">
      <c r="B289" s="68"/>
      <c r="C289" s="62"/>
      <c r="D289" s="82"/>
      <c r="E289" s="62"/>
      <c r="F289" s="75"/>
      <c r="G289" s="62"/>
      <c r="H289" s="81"/>
      <c r="I289" s="78"/>
      <c r="J289" s="81"/>
      <c r="K289" s="68"/>
    </row>
    <row r="290" spans="2:11" x14ac:dyDescent="0.3">
      <c r="B290" s="68"/>
      <c r="C290" s="62"/>
      <c r="D290" s="82"/>
      <c r="E290" s="62"/>
      <c r="F290" s="84"/>
      <c r="G290" s="62"/>
      <c r="H290" s="81"/>
      <c r="I290" s="78"/>
      <c r="J290" s="81"/>
      <c r="K290" s="68"/>
    </row>
    <row r="291" spans="2:11" x14ac:dyDescent="0.3">
      <c r="B291" s="68"/>
      <c r="C291" s="62"/>
      <c r="D291" s="82"/>
      <c r="E291" s="62"/>
      <c r="F291" s="84"/>
      <c r="G291" s="62"/>
      <c r="H291" s="81"/>
      <c r="I291" s="78"/>
      <c r="J291" s="81"/>
      <c r="K291" s="68"/>
    </row>
    <row r="292" spans="2:11" x14ac:dyDescent="0.3">
      <c r="B292" s="68"/>
      <c r="C292" s="62"/>
      <c r="D292" s="82"/>
      <c r="E292" s="62"/>
      <c r="F292" s="84"/>
      <c r="G292" s="62"/>
      <c r="H292" s="81"/>
      <c r="I292" s="78"/>
      <c r="J292" s="81"/>
      <c r="K292" s="68"/>
    </row>
    <row r="293" spans="2:11" x14ac:dyDescent="0.3">
      <c r="B293" s="68"/>
      <c r="C293" s="62"/>
      <c r="D293" s="82"/>
      <c r="E293" s="62"/>
      <c r="F293" s="84"/>
      <c r="G293" s="62"/>
      <c r="H293" s="81"/>
      <c r="I293" s="78"/>
      <c r="J293" s="81"/>
      <c r="K293" s="68"/>
    </row>
    <row r="294" spans="2:11" ht="21" x14ac:dyDescent="0.3">
      <c r="B294" s="68"/>
      <c r="C294" s="62"/>
      <c r="D294" s="82"/>
      <c r="E294" s="62"/>
      <c r="F294" s="84"/>
      <c r="G294" s="85"/>
      <c r="H294" s="86"/>
      <c r="I294" s="78"/>
      <c r="J294" s="81"/>
      <c r="K294" s="68"/>
    </row>
    <row r="295" spans="2:11" ht="21" x14ac:dyDescent="0.3">
      <c r="B295" s="68"/>
      <c r="C295" s="62"/>
      <c r="D295" s="82"/>
      <c r="E295" s="62"/>
      <c r="F295" s="84"/>
      <c r="G295" s="87"/>
      <c r="H295" s="88"/>
      <c r="I295" s="78"/>
      <c r="J295" s="81"/>
      <c r="K295" s="68"/>
    </row>
    <row r="296" spans="2:11" ht="21" x14ac:dyDescent="0.3">
      <c r="B296" s="68"/>
      <c r="C296" s="62"/>
      <c r="D296" s="68"/>
      <c r="E296" s="62"/>
      <c r="F296" s="84"/>
      <c r="G296" s="87"/>
      <c r="H296" s="88"/>
      <c r="I296" s="78"/>
      <c r="J296" s="81"/>
      <c r="K296" s="68"/>
    </row>
    <row r="297" spans="2:11" ht="21" x14ac:dyDescent="0.3">
      <c r="B297" s="68"/>
      <c r="C297" s="62"/>
      <c r="D297" s="68"/>
      <c r="E297" s="62"/>
      <c r="F297" s="68"/>
      <c r="G297" s="87"/>
      <c r="H297" s="88"/>
      <c r="I297" s="78"/>
      <c r="J297" s="81"/>
      <c r="K297" s="68"/>
    </row>
    <row r="298" spans="2:11" ht="21" x14ac:dyDescent="0.3">
      <c r="B298" s="68"/>
      <c r="C298" s="62"/>
      <c r="D298" s="68"/>
      <c r="E298" s="62"/>
      <c r="F298" s="68"/>
      <c r="G298" s="87"/>
      <c r="H298" s="88"/>
      <c r="I298" s="78"/>
      <c r="J298" s="81"/>
      <c r="K298" s="68"/>
    </row>
    <row r="299" spans="2:11" ht="21" x14ac:dyDescent="0.3">
      <c r="B299" s="68"/>
      <c r="C299" s="62"/>
      <c r="D299" s="68"/>
      <c r="E299" s="62"/>
      <c r="F299" s="68"/>
      <c r="G299" s="87"/>
      <c r="H299" s="88"/>
      <c r="I299" s="78"/>
      <c r="J299" s="81"/>
      <c r="K299" s="68"/>
    </row>
    <row r="300" spans="2:11" ht="21" x14ac:dyDescent="0.3">
      <c r="B300" s="68"/>
      <c r="C300" s="62"/>
      <c r="D300" s="68"/>
      <c r="E300" s="62"/>
      <c r="F300" s="68"/>
      <c r="G300" s="87"/>
      <c r="H300" s="88"/>
      <c r="I300" s="78"/>
      <c r="J300" s="81"/>
      <c r="K300" s="68"/>
    </row>
    <row r="301" spans="2:11" ht="21" x14ac:dyDescent="0.3">
      <c r="B301" s="68"/>
      <c r="C301" s="62"/>
      <c r="D301" s="68"/>
      <c r="E301" s="62"/>
      <c r="F301" s="68"/>
      <c r="G301" s="85"/>
      <c r="H301" s="86"/>
      <c r="I301" s="78"/>
      <c r="J301" s="81"/>
      <c r="K301" s="68"/>
    </row>
    <row r="302" spans="2:11" ht="21" x14ac:dyDescent="0.3">
      <c r="B302" s="68"/>
      <c r="C302" s="62"/>
      <c r="D302" s="68"/>
      <c r="E302" s="62"/>
      <c r="F302" s="68"/>
      <c r="G302" s="85"/>
      <c r="H302" s="86"/>
      <c r="I302" s="78"/>
      <c r="J302" s="81"/>
      <c r="K302" s="68"/>
    </row>
    <row r="303" spans="2:11" ht="21" x14ac:dyDescent="0.3">
      <c r="B303" s="68"/>
      <c r="C303" s="62"/>
      <c r="D303" s="68"/>
      <c r="E303" s="62"/>
      <c r="F303" s="68"/>
      <c r="G303" s="85"/>
      <c r="H303" s="86"/>
      <c r="I303" s="78"/>
      <c r="J303" s="81"/>
      <c r="K303" s="68"/>
    </row>
    <row r="304" spans="2:11" ht="21" x14ac:dyDescent="0.3">
      <c r="B304" s="68"/>
      <c r="C304" s="62"/>
      <c r="D304" s="68"/>
      <c r="E304" s="62"/>
      <c r="F304" s="68"/>
      <c r="G304" s="85"/>
      <c r="H304" s="86"/>
      <c r="I304" s="78"/>
      <c r="J304" s="81"/>
      <c r="K304" s="68"/>
    </row>
    <row r="305" spans="2:11" ht="21" x14ac:dyDescent="0.3">
      <c r="B305" s="68"/>
      <c r="C305" s="62"/>
      <c r="D305" s="68"/>
      <c r="E305" s="62"/>
      <c r="F305" s="68"/>
      <c r="G305" s="85"/>
      <c r="H305" s="86"/>
      <c r="I305" s="78"/>
      <c r="J305" s="81"/>
      <c r="K305" s="68"/>
    </row>
    <row r="306" spans="2:11" ht="21" x14ac:dyDescent="0.3">
      <c r="B306" s="68"/>
      <c r="C306" s="62"/>
      <c r="D306" s="68"/>
      <c r="E306" s="62"/>
      <c r="F306" s="68"/>
      <c r="G306" s="85"/>
      <c r="H306" s="86"/>
      <c r="I306" s="78"/>
      <c r="J306" s="81"/>
      <c r="K306" s="68"/>
    </row>
    <row r="307" spans="2:11" ht="21" x14ac:dyDescent="0.3">
      <c r="B307" s="68"/>
      <c r="C307" s="62"/>
      <c r="D307" s="68"/>
      <c r="E307" s="62"/>
      <c r="F307" s="68"/>
      <c r="G307" s="85"/>
      <c r="H307" s="86"/>
      <c r="I307" s="78"/>
      <c r="J307" s="81"/>
      <c r="K307" s="68"/>
    </row>
    <row r="308" spans="2:11" ht="21" x14ac:dyDescent="0.3">
      <c r="B308" s="68"/>
      <c r="C308" s="62"/>
      <c r="D308" s="68"/>
      <c r="E308" s="62"/>
      <c r="F308" s="68"/>
      <c r="G308" s="85"/>
      <c r="H308" s="86"/>
      <c r="I308" s="78"/>
      <c r="J308" s="81"/>
      <c r="K308" s="68"/>
    </row>
    <row r="309" spans="2:11" ht="21" x14ac:dyDescent="0.3">
      <c r="B309" s="68"/>
      <c r="C309" s="62"/>
      <c r="D309" s="68"/>
      <c r="E309" s="62"/>
      <c r="F309" s="68"/>
      <c r="G309" s="85"/>
      <c r="H309" s="86"/>
      <c r="I309" s="78"/>
      <c r="J309" s="81"/>
      <c r="K309" s="68"/>
    </row>
    <row r="310" spans="2:11" x14ac:dyDescent="0.3">
      <c r="B310" s="68"/>
      <c r="C310" s="62"/>
      <c r="D310" s="68"/>
      <c r="E310" s="62"/>
      <c r="F310" s="68"/>
      <c r="G310" s="62"/>
      <c r="H310" s="81"/>
      <c r="I310" s="78"/>
      <c r="J310" s="81"/>
    </row>
    <row r="311" spans="2:11" x14ac:dyDescent="0.3">
      <c r="B311" s="68"/>
      <c r="C311" s="62"/>
      <c r="D311" s="68"/>
      <c r="E311" s="62"/>
      <c r="F311" s="68"/>
      <c r="G311" s="62"/>
      <c r="H311" s="81"/>
      <c r="I311" s="78"/>
    </row>
    <row r="312" spans="2:11" ht="19.8" x14ac:dyDescent="0.3">
      <c r="C312" s="89"/>
      <c r="D312" s="70"/>
      <c r="E312" s="70"/>
      <c r="F312" s="70"/>
      <c r="G312" s="70"/>
    </row>
    <row r="313" spans="2:11" ht="19.8" x14ac:dyDescent="0.3">
      <c r="C313" s="89"/>
      <c r="D313" s="70"/>
      <c r="E313" s="70"/>
      <c r="F313" s="70"/>
      <c r="G313" s="70"/>
    </row>
    <row r="314" spans="2:11" ht="19.8" x14ac:dyDescent="0.3">
      <c r="C314" s="89"/>
      <c r="D314" s="70"/>
      <c r="E314" s="70"/>
      <c r="F314" s="70"/>
      <c r="G314" s="70"/>
    </row>
    <row r="315" spans="2:11" ht="19.8" x14ac:dyDescent="0.3">
      <c r="C315" s="89"/>
      <c r="D315" s="70"/>
      <c r="E315" s="70"/>
      <c r="F315" s="70"/>
      <c r="G315" s="70"/>
    </row>
    <row r="356" spans="4:6" x14ac:dyDescent="0.3">
      <c r="D356" s="90"/>
      <c r="F356" s="91"/>
    </row>
  </sheetData>
  <phoneticPr fontId="3" type="noConversion"/>
  <conditionalFormatting sqref="I104 I5 I249:I264 I7:I10 I23:I27 I116:I140 I143:I178 I30:I32 I106:I114 I36:I37 I39:I101 I16:I21">
    <cfRule type="cellIs" dxfId="198" priority="571" operator="equal">
      <formula>"SUSPENSO"</formula>
    </cfRule>
    <cfRule type="cellIs" dxfId="197" priority="575" operator="equal">
      <formula>"EM ABERTO - REVOGAR??"</formula>
    </cfRule>
    <cfRule type="cellIs" dxfId="196" priority="577" operator="equal">
      <formula>"CONCLUÍDO"</formula>
    </cfRule>
  </conditionalFormatting>
  <conditionalFormatting sqref="I104 I276:I1048576 I249:I264 I3 I5 I7:I10 I23:I27 I116:I140 I143:I178 I30:I32 I106:I114 I36:I37 I39:I101 I16:I21">
    <cfRule type="cellIs" dxfId="195" priority="576" operator="equal">
      <formula>"Todos os lotes desertos/fracassados"</formula>
    </cfRule>
  </conditionalFormatting>
  <conditionalFormatting sqref="I31">
    <cfRule type="cellIs" dxfId="194" priority="574" operator="equal">
      <formula>"REVOGADO"</formula>
    </cfRule>
  </conditionalFormatting>
  <conditionalFormatting sqref="I54">
    <cfRule type="cellIs" dxfId="193" priority="573" operator="equal">
      <formula>"REVOGADO"</formula>
    </cfRule>
  </conditionalFormatting>
  <conditionalFormatting sqref="I54">
    <cfRule type="cellIs" dxfId="192" priority="572" operator="equal">
      <formula>"REVOGADO"</formula>
    </cfRule>
  </conditionalFormatting>
  <conditionalFormatting sqref="I5 I249:I264 I7:I10 I23:I27 I143:I178 I30:I32 I106:I140 I36:I37 I39:I104 I16:I21">
    <cfRule type="cellIs" dxfId="191" priority="569" operator="equal">
      <formula>"PROCESSO DISTRIBUÍDO CPL"</formula>
    </cfRule>
  </conditionalFormatting>
  <conditionalFormatting sqref="I129 I150:I151">
    <cfRule type="cellIs" dxfId="190" priority="560" operator="equal">
      <formula>"SUSPENSO"</formula>
    </cfRule>
    <cfRule type="cellIs" dxfId="189" priority="561" operator="equal">
      <formula>"EM ABERTO - REVOGAR??"</formula>
    </cfRule>
    <cfRule type="cellIs" dxfId="188" priority="563" operator="equal">
      <formula>"CONCLUÍDO"</formula>
    </cfRule>
  </conditionalFormatting>
  <conditionalFormatting sqref="I129 I150:I151">
    <cfRule type="cellIs" dxfId="187" priority="562" operator="equal">
      <formula>"Todos os lotes desertos/fracassados"</formula>
    </cfRule>
  </conditionalFormatting>
  <conditionalFormatting sqref="I129 I150:I151">
    <cfRule type="cellIs" dxfId="186" priority="559" operator="equal">
      <formula>"PROCESSO DISTRIBUÍDO CPL"</formula>
    </cfRule>
  </conditionalFormatting>
  <conditionalFormatting sqref="I5 I249:I264 I7:I10 I23:I27 I143:I178 I30:I32 I106:I140 I36:I37 I39:I104 I16:I21">
    <cfRule type="cellIs" dxfId="185" priority="533" operator="equal">
      <formula>"AG. PREGÃO"</formula>
    </cfRule>
  </conditionalFormatting>
  <conditionalFormatting sqref="I115">
    <cfRule type="cellIs" dxfId="184" priority="529" operator="equal">
      <formula>"SUSPENSO"</formula>
    </cfRule>
    <cfRule type="cellIs" dxfId="183" priority="530" operator="equal">
      <formula>"EM ABERTO - REVOGAR??"</formula>
    </cfRule>
    <cfRule type="cellIs" dxfId="182" priority="532" operator="equal">
      <formula>"CONCLUÍDO"</formula>
    </cfRule>
  </conditionalFormatting>
  <conditionalFormatting sqref="I115">
    <cfRule type="cellIs" dxfId="181" priority="531" operator="equal">
      <formula>"Todos os lotes desertos/fracassados"</formula>
    </cfRule>
  </conditionalFormatting>
  <conditionalFormatting sqref="I102">
    <cfRule type="cellIs" dxfId="180" priority="525" operator="equal">
      <formula>"SUSPENSO"</formula>
    </cfRule>
    <cfRule type="cellIs" dxfId="179" priority="526" operator="equal">
      <formula>"EM ABERTO - REVOGAR??"</formula>
    </cfRule>
    <cfRule type="cellIs" dxfId="178" priority="528" operator="equal">
      <formula>"CONCLUÍDO"</formula>
    </cfRule>
  </conditionalFormatting>
  <conditionalFormatting sqref="I102">
    <cfRule type="cellIs" dxfId="177" priority="527" operator="equal">
      <formula>"Todos os lotes desertos/fracassados"</formula>
    </cfRule>
  </conditionalFormatting>
  <conditionalFormatting sqref="I276:I1048576 I249:I264 I3 I5 I7:I10 I23:I27 I143:I178 I30:I32 I106:I140 I36:I37 I39:I104 I16:I21">
    <cfRule type="cellIs" dxfId="176" priority="508" operator="equal">
      <formula>"RECURSO"</formula>
    </cfRule>
  </conditionalFormatting>
  <conditionalFormatting sqref="H265 H251 H267:H268 H261:H263 H257:H258 H253:H254">
    <cfRule type="expression" dxfId="175" priority="504">
      <formula>$H251&gt;=TODAY()</formula>
    </cfRule>
  </conditionalFormatting>
  <conditionalFormatting sqref="I108">
    <cfRule type="cellIs" dxfId="174" priority="423" operator="equal">
      <formula>"REVOGADO"</formula>
    </cfRule>
  </conditionalFormatting>
  <conditionalFormatting sqref="I108">
    <cfRule type="cellIs" dxfId="173" priority="422" operator="equal">
      <formula>"REVOGADO"</formula>
    </cfRule>
  </conditionalFormatting>
  <conditionalFormatting sqref="I110">
    <cfRule type="cellIs" dxfId="172" priority="399" operator="equal">
      <formula>"REVOGADO"</formula>
    </cfRule>
  </conditionalFormatting>
  <conditionalFormatting sqref="I110">
    <cfRule type="cellIs" dxfId="171" priority="398" operator="equal">
      <formula>"REVOGADO"</formula>
    </cfRule>
  </conditionalFormatting>
  <conditionalFormatting sqref="I265">
    <cfRule type="cellIs" dxfId="170" priority="372" operator="equal">
      <formula>"SUSPENSO"</formula>
    </cfRule>
    <cfRule type="cellIs" dxfId="169" priority="373" operator="equal">
      <formula>"EM ABERTO - REVOGAR??"</formula>
    </cfRule>
    <cfRule type="cellIs" dxfId="168" priority="375" operator="equal">
      <formula>"CONCLUÍDO"</formula>
    </cfRule>
  </conditionalFormatting>
  <conditionalFormatting sqref="I265">
    <cfRule type="cellIs" dxfId="167" priority="374" operator="equal">
      <formula>"Todos os lotes desertos/fracassados"</formula>
    </cfRule>
  </conditionalFormatting>
  <conditionalFormatting sqref="I265">
    <cfRule type="cellIs" dxfId="166" priority="371" operator="equal">
      <formula>"PROCESSO DISTRIBUÍDO CPL"</formula>
    </cfRule>
  </conditionalFormatting>
  <conditionalFormatting sqref="I265">
    <cfRule type="cellIs" dxfId="165" priority="370" operator="equal">
      <formula>"AG. PREGÃO"</formula>
    </cfRule>
  </conditionalFormatting>
  <conditionalFormatting sqref="I265">
    <cfRule type="cellIs" dxfId="164" priority="367" operator="equal">
      <formula>"RECURSO"</formula>
    </cfRule>
  </conditionalFormatting>
  <conditionalFormatting sqref="I103">
    <cfRule type="cellIs" dxfId="163" priority="194" operator="equal">
      <formula>"SUSPENSO"</formula>
    </cfRule>
    <cfRule type="cellIs" dxfId="162" priority="195" operator="equal">
      <formula>"EM ABERTO - REVOGAR??"</formula>
    </cfRule>
    <cfRule type="cellIs" dxfId="161" priority="197" operator="equal">
      <formula>"CONCLUÍDO"</formula>
    </cfRule>
  </conditionalFormatting>
  <conditionalFormatting sqref="I103">
    <cfRule type="cellIs" dxfId="160" priority="196" operator="equal">
      <formula>"Todos os lotes desertos/fracassados"</formula>
    </cfRule>
  </conditionalFormatting>
  <conditionalFormatting sqref="H249">
    <cfRule type="expression" dxfId="159" priority="90">
      <formula>$H249&gt;=TODAY()</formula>
    </cfRule>
  </conditionalFormatting>
  <conditionalFormatting sqref="I22">
    <cfRule type="cellIs" dxfId="158" priority="35" operator="equal">
      <formula>"SUSPENSO"</formula>
    </cfRule>
    <cfRule type="cellIs" dxfId="157" priority="36" operator="equal">
      <formula>"EM ABERTO - REVOGAR??"</formula>
    </cfRule>
    <cfRule type="cellIs" dxfId="156" priority="38" operator="equal">
      <formula>"CONCLUÍDO"</formula>
    </cfRule>
  </conditionalFormatting>
  <conditionalFormatting sqref="I22">
    <cfRule type="cellIs" dxfId="155" priority="37" operator="equal">
      <formula>"Todos os lotes desertos/fracassados"</formula>
    </cfRule>
  </conditionalFormatting>
  <conditionalFormatting sqref="I22">
    <cfRule type="cellIs" dxfId="154" priority="34" operator="equal">
      <formula>"PROCESSO DISTRIBUÍDO CPL"</formula>
    </cfRule>
  </conditionalFormatting>
  <conditionalFormatting sqref="I22">
    <cfRule type="cellIs" dxfId="153" priority="33" operator="equal">
      <formula>"AG. PREGÃO"</formula>
    </cfRule>
  </conditionalFormatting>
  <conditionalFormatting sqref="I22">
    <cfRule type="cellIs" dxfId="152" priority="32" operator="equal">
      <formula>"RECURSO"</formula>
    </cfRule>
  </conditionalFormatting>
  <conditionalFormatting sqref="I33:J35">
    <cfRule type="cellIs" dxfId="151" priority="27" operator="equal">
      <formula>"SUSPENSO"</formula>
    </cfRule>
    <cfRule type="cellIs" dxfId="150" priority="28" operator="equal">
      <formula>"EM ABERTO - REVOGAR??"</formula>
    </cfRule>
    <cfRule type="cellIs" dxfId="149" priority="30" operator="equal">
      <formula>"CONCLUÍDO"</formula>
    </cfRule>
  </conditionalFormatting>
  <conditionalFormatting sqref="I33:J35">
    <cfRule type="cellIs" dxfId="148" priority="29" operator="equal">
      <formula>"Todos os lotes desertos/fracassados"</formula>
    </cfRule>
  </conditionalFormatting>
  <conditionalFormatting sqref="I33:J35">
    <cfRule type="cellIs" dxfId="147" priority="26" operator="equal">
      <formula>"PROCESSO DISTRIBUÍDO CPL"</formula>
    </cfRule>
  </conditionalFormatting>
  <conditionalFormatting sqref="I33:J35">
    <cfRule type="cellIs" dxfId="146" priority="25" operator="equal">
      <formula>"AG. PREGÃO"</formula>
    </cfRule>
  </conditionalFormatting>
  <conditionalFormatting sqref="I33:J35">
    <cfRule type="cellIs" dxfId="145" priority="24" operator="equal">
      <formula>"RECURSO"</formula>
    </cfRule>
  </conditionalFormatting>
  <conditionalFormatting sqref="H269:H275">
    <cfRule type="expression" dxfId="144" priority="23">
      <formula>$H269&gt;=TODAY()</formula>
    </cfRule>
  </conditionalFormatting>
  <conditionalFormatting sqref="J268:J272 J274:J275">
    <cfRule type="expression" dxfId="143" priority="22">
      <formula>$H268&gt;=TODAY()</formula>
    </cfRule>
  </conditionalFormatting>
  <conditionalFormatting sqref="I11:I15">
    <cfRule type="cellIs" dxfId="142" priority="4" operator="equal">
      <formula>"SUSPENSO"</formula>
    </cfRule>
    <cfRule type="cellIs" dxfId="141" priority="5" operator="equal">
      <formula>"EM ABERTO - REVOGAR??"</formula>
    </cfRule>
    <cfRule type="cellIs" dxfId="140" priority="7" operator="equal">
      <formula>"CONCLUÍDO"</formula>
    </cfRule>
  </conditionalFormatting>
  <conditionalFormatting sqref="I11:I15">
    <cfRule type="cellIs" dxfId="139" priority="6" operator="equal">
      <formula>"Todos os lotes desertos/fracassados"</formula>
    </cfRule>
  </conditionalFormatting>
  <conditionalFormatting sqref="I11:I15">
    <cfRule type="cellIs" dxfId="138" priority="3" operator="equal">
      <formula>"PROCESSO DISTRIBUÍDO CPL"</formula>
    </cfRule>
  </conditionalFormatting>
  <conditionalFormatting sqref="I11:I15">
    <cfRule type="cellIs" dxfId="137" priority="2" operator="equal">
      <formula>"AG. PREGÃO"</formula>
    </cfRule>
  </conditionalFormatting>
  <conditionalFormatting sqref="I11:I15">
    <cfRule type="cellIs" dxfId="136" priority="1" operator="equal">
      <formula>"RECURSO"</formula>
    </cfRule>
  </conditionalFormatting>
  <hyperlinks>
    <hyperlink ref="O4" r:id="rId1"/>
    <hyperlink ref="O5" r:id="rId2"/>
    <hyperlink ref="O6" r:id="rId3"/>
    <hyperlink ref="O9" r:id="rId4"/>
    <hyperlink ref="O7" r:id="rId5"/>
    <hyperlink ref="O8" r:id="rId6"/>
    <hyperlink ref="O10" r:id="rId7"/>
    <hyperlink ref="O11" r:id="rId8"/>
    <hyperlink ref="O14" r:id="rId9"/>
    <hyperlink ref="O15" r:id="rId10"/>
    <hyperlink ref="O16" r:id="rId11"/>
    <hyperlink ref="O17" r:id="rId12"/>
    <hyperlink ref="O18" r:id="rId13"/>
    <hyperlink ref="O19" r:id="rId14"/>
    <hyperlink ref="O20" r:id="rId15"/>
    <hyperlink ref="O21" r:id="rId16"/>
    <hyperlink ref="O23" r:id="rId17"/>
    <hyperlink ref="O25" r:id="rId18"/>
    <hyperlink ref="O24" r:id="rId19"/>
    <hyperlink ref="O26" r:id="rId20"/>
    <hyperlink ref="O22" r:id="rId21"/>
    <hyperlink ref="O28" r:id="rId22"/>
    <hyperlink ref="O30" r:id="rId23"/>
    <hyperlink ref="O27" r:id="rId24"/>
    <hyperlink ref="O36" r:id="rId25"/>
    <hyperlink ref="O37" r:id="rId26"/>
    <hyperlink ref="O33" r:id="rId27"/>
    <hyperlink ref="O31" r:id="rId28"/>
    <hyperlink ref="O32" r:id="rId29"/>
    <hyperlink ref="O34" r:id="rId30"/>
    <hyperlink ref="O35" r:id="rId31"/>
    <hyperlink ref="O40" r:id="rId32"/>
    <hyperlink ref="O42" r:id="rId33"/>
    <hyperlink ref="O43" r:id="rId34"/>
    <hyperlink ref="O45" r:id="rId35"/>
    <hyperlink ref="O46" r:id="rId36"/>
    <hyperlink ref="O47" r:id="rId37"/>
    <hyperlink ref="O48" r:id="rId38"/>
    <hyperlink ref="O49" r:id="rId39"/>
    <hyperlink ref="O50" r:id="rId40"/>
    <hyperlink ref="O51" r:id="rId41"/>
    <hyperlink ref="O52" r:id="rId42"/>
    <hyperlink ref="O53" r:id="rId43"/>
    <hyperlink ref="O54" r:id="rId44"/>
    <hyperlink ref="O55" r:id="rId45"/>
    <hyperlink ref="O56" r:id="rId46"/>
    <hyperlink ref="O57" r:id="rId47"/>
    <hyperlink ref="O58" r:id="rId48"/>
    <hyperlink ref="O60" r:id="rId49"/>
    <hyperlink ref="O59" r:id="rId50"/>
    <hyperlink ref="O61" r:id="rId51"/>
    <hyperlink ref="O71" r:id="rId52"/>
    <hyperlink ref="O72" r:id="rId53"/>
    <hyperlink ref="O65" r:id="rId54"/>
    <hyperlink ref="O64" r:id="rId55"/>
    <hyperlink ref="O67" r:id="rId56"/>
    <hyperlink ref="O62" r:id="rId57"/>
    <hyperlink ref="O66" r:id="rId58"/>
    <hyperlink ref="O68" r:id="rId59"/>
    <hyperlink ref="O69" r:id="rId60"/>
    <hyperlink ref="O63" r:id="rId61"/>
    <hyperlink ref="O70" r:id="rId62"/>
    <hyperlink ref="O74" r:id="rId63"/>
    <hyperlink ref="O73" r:id="rId64"/>
    <hyperlink ref="O75" r:id="rId65"/>
    <hyperlink ref="O77" r:id="rId66"/>
    <hyperlink ref="O78" r:id="rId67"/>
    <hyperlink ref="O76" r:id="rId68"/>
    <hyperlink ref="O38" r:id="rId69"/>
    <hyperlink ref="O39" r:id="rId70"/>
    <hyperlink ref="O41" r:id="rId71"/>
    <hyperlink ref="O88" r:id="rId72"/>
    <hyperlink ref="O89" r:id="rId73"/>
    <hyperlink ref="O95" r:id="rId74"/>
    <hyperlink ref="O96" r:id="rId75"/>
    <hyperlink ref="O97" r:id="rId76"/>
    <hyperlink ref="O92" r:id="rId77"/>
    <hyperlink ref="O91" r:id="rId78"/>
    <hyperlink ref="O90" r:id="rId79"/>
    <hyperlink ref="O94" r:id="rId80"/>
    <hyperlink ref="O93" r:id="rId81"/>
    <hyperlink ref="O98" r:id="rId82"/>
    <hyperlink ref="O99" r:id="rId83"/>
    <hyperlink ref="O100" r:id="rId84"/>
    <hyperlink ref="O101" r:id="rId85"/>
    <hyperlink ref="O102" r:id="rId86"/>
    <hyperlink ref="O103" r:id="rId87"/>
    <hyperlink ref="O104" r:id="rId88"/>
    <hyperlink ref="O106" r:id="rId89"/>
    <hyperlink ref="O107" r:id="rId90"/>
    <hyperlink ref="O108" r:id="rId91"/>
    <hyperlink ref="O109" r:id="rId92" tooltip="https://drive.google.com/file/d/1xUX_7fnUxYYaL44rQTEKKT-Um1E2oDHO/view?usp=sharing"/>
    <hyperlink ref="O110" r:id="rId93"/>
    <hyperlink ref="O113" r:id="rId94"/>
    <hyperlink ref="O112" r:id="rId95"/>
    <hyperlink ref="O111" r:id="rId96"/>
    <hyperlink ref="O115" r:id="rId97"/>
    <hyperlink ref="O116" r:id="rId98"/>
    <hyperlink ref="O119" r:id="rId99"/>
    <hyperlink ref="O132" r:id="rId100"/>
    <hyperlink ref="O136" r:id="rId101"/>
    <hyperlink ref="O121" r:id="rId102"/>
    <hyperlink ref="O120" r:id="rId103"/>
    <hyperlink ref="O122" r:id="rId104"/>
    <hyperlink ref="O123" r:id="rId105"/>
    <hyperlink ref="O124" r:id="rId106"/>
    <hyperlink ref="O125" r:id="rId107"/>
    <hyperlink ref="O126" r:id="rId108"/>
    <hyperlink ref="O127" r:id="rId109"/>
    <hyperlink ref="O128" r:id="rId110"/>
    <hyperlink ref="O129" r:id="rId111"/>
    <hyperlink ref="O130" r:id="rId112"/>
    <hyperlink ref="O117" r:id="rId113"/>
    <hyperlink ref="O133" r:id="rId114"/>
    <hyperlink ref="O134" r:id="rId115"/>
    <hyperlink ref="O137" r:id="rId116"/>
    <hyperlink ref="O138" r:id="rId117"/>
    <hyperlink ref="O139" r:id="rId118"/>
    <hyperlink ref="O140" r:id="rId119"/>
    <hyperlink ref="O135" r:id="rId120"/>
    <hyperlink ref="O149" r:id="rId121"/>
    <hyperlink ref="O158" r:id="rId122"/>
    <hyperlink ref="O143" r:id="rId123"/>
    <hyperlink ref="O145" r:id="rId124"/>
    <hyperlink ref="O150" r:id="rId125"/>
    <hyperlink ref="O151" r:id="rId126"/>
    <hyperlink ref="O154" r:id="rId127"/>
    <hyperlink ref="O144" r:id="rId128"/>
    <hyperlink ref="O152" r:id="rId129"/>
    <hyperlink ref="O161" r:id="rId130"/>
    <hyperlink ref="O165" r:id="rId131"/>
    <hyperlink ref="O160" r:id="rId132"/>
    <hyperlink ref="O164" r:id="rId133"/>
    <hyperlink ref="O166" r:id="rId134"/>
    <hyperlink ref="O169" r:id="rId135"/>
    <hyperlink ref="O172" r:id="rId136"/>
    <hyperlink ref="O173" r:id="rId137"/>
    <hyperlink ref="O174" r:id="rId138"/>
    <hyperlink ref="O175" r:id="rId139"/>
    <hyperlink ref="O176" r:id="rId140"/>
    <hyperlink ref="O177" r:id="rId141"/>
    <hyperlink ref="O178" r:id="rId142"/>
    <hyperlink ref="O179" r:id="rId143"/>
    <hyperlink ref="O180" r:id="rId144"/>
    <hyperlink ref="O185" r:id="rId145"/>
    <hyperlink ref="O186" r:id="rId146"/>
    <hyperlink ref="O189" r:id="rId147"/>
    <hyperlink ref="O191" r:id="rId148"/>
    <hyperlink ref="O192" r:id="rId149"/>
    <hyperlink ref="O195" r:id="rId150"/>
    <hyperlink ref="O196" r:id="rId151"/>
    <hyperlink ref="O198" r:id="rId152"/>
    <hyperlink ref="O199" r:id="rId153"/>
    <hyperlink ref="O202" r:id="rId154"/>
    <hyperlink ref="O203" r:id="rId155"/>
    <hyperlink ref="O207" r:id="rId156"/>
    <hyperlink ref="O208" r:id="rId157"/>
    <hyperlink ref="O210" r:id="rId158"/>
    <hyperlink ref="O211" r:id="rId159"/>
    <hyperlink ref="O212" r:id="rId160"/>
    <hyperlink ref="O215" r:id="rId161"/>
    <hyperlink ref="O217" r:id="rId162"/>
    <hyperlink ref="O218" r:id="rId163"/>
    <hyperlink ref="O220" r:id="rId164"/>
    <hyperlink ref="O221" r:id="rId165"/>
    <hyperlink ref="O223" r:id="rId166"/>
    <hyperlink ref="O224" r:id="rId167"/>
    <hyperlink ref="O225" r:id="rId168"/>
    <hyperlink ref="O227" r:id="rId169"/>
    <hyperlink ref="O228" r:id="rId170"/>
    <hyperlink ref="O229" r:id="rId171"/>
    <hyperlink ref="O236" r:id="rId172"/>
    <hyperlink ref="O238" r:id="rId173"/>
    <hyperlink ref="O246" r:id="rId174"/>
    <hyperlink ref="O247" r:id="rId175"/>
    <hyperlink ref="O248" r:id="rId176"/>
    <hyperlink ref="O251" r:id="rId177"/>
    <hyperlink ref="O265" r:id="rId178"/>
    <hyperlink ref="O252" r:id="rId179"/>
    <hyperlink ref="O253" r:id="rId180"/>
    <hyperlink ref="O254" r:id="rId181"/>
    <hyperlink ref="O255" r:id="rId182"/>
    <hyperlink ref="O256" r:id="rId183"/>
    <hyperlink ref="O257" r:id="rId184"/>
    <hyperlink ref="O258" r:id="rId185"/>
    <hyperlink ref="O259" r:id="rId186" display="https://drive.google.com/file/d/1_ddQVbERuRvUn1f6ZRfSyrvt_BaPLWzn/view?usp=share_link"/>
    <hyperlink ref="O260" r:id="rId187"/>
    <hyperlink ref="O261" r:id="rId188"/>
    <hyperlink ref="O262" r:id="rId189"/>
    <hyperlink ref="O263" r:id="rId190"/>
    <hyperlink ref="O264" r:id="rId191"/>
    <hyperlink ref="O269" r:id="rId192"/>
    <hyperlink ref="O268" r:id="rId193"/>
    <hyperlink ref="O270" r:id="rId194"/>
    <hyperlink ref="O274" r:id="rId195"/>
    <hyperlink ref="O272" r:id="rId196"/>
    <hyperlink ref="O273" r:id="rId197"/>
    <hyperlink ref="O275" r:id="rId198"/>
    <hyperlink ref="O12" r:id="rId199"/>
    <hyperlink ref="O13" r:id="rId200"/>
  </hyperlinks>
  <printOptions horizontalCentered="1"/>
  <pageMargins left="0.31496062992125984" right="0.31496062992125984" top="0.59055118110236227" bottom="0.59055118110236227" header="0.31496062992125984" footer="0.31496062992125984"/>
  <pageSetup paperSize="9" scale="43" fitToHeight="0" orientation="landscape" r:id="rId201"/>
  <drawing r:id="rId202"/>
  <legacyDrawing r:id="rId203"/>
  <controls>
    <mc:AlternateContent xmlns:mc="http://schemas.openxmlformats.org/markup-compatibility/2006">
      <mc:Choice Requires="x14">
        <control shapeId="1027" r:id="rId204" name="Control 3">
          <controlPr defaultSize="0" r:id="rId205">
            <anchor moveWithCells="1">
              <from>
                <xdr:col>9</xdr:col>
                <xdr:colOff>0</xdr:colOff>
                <xdr:row>312</xdr:row>
                <xdr:rowOff>129540</xdr:rowOff>
              </from>
              <to>
                <xdr:col>9</xdr:col>
                <xdr:colOff>152400</xdr:colOff>
                <xdr:row>313</xdr:row>
                <xdr:rowOff>60960</xdr:rowOff>
              </to>
            </anchor>
          </controlPr>
        </control>
      </mc:Choice>
      <mc:Fallback>
        <control shapeId="1027" r:id="rId204" name="Control 3"/>
      </mc:Fallback>
    </mc:AlternateContent>
  </controls>
  <tableParts count="1">
    <tablePart r:id="rId20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opLeftCell="D1" zoomScaleNormal="100" workbookViewId="0">
      <selection activeCell="F1" sqref="F1"/>
    </sheetView>
  </sheetViews>
  <sheetFormatPr defaultColWidth="9.21875" defaultRowHeight="15.6" x14ac:dyDescent="0.3"/>
  <cols>
    <col min="1" max="1" width="14.6640625" style="5" customWidth="1"/>
    <col min="2" max="2" width="15.33203125" style="5" customWidth="1"/>
    <col min="3" max="3" width="16.109375" style="7" customWidth="1"/>
    <col min="4" max="4" width="24.109375" style="1" customWidth="1"/>
    <col min="5" max="5" width="18.21875" style="4" customWidth="1"/>
    <col min="6" max="6" width="40.5546875" style="4" customWidth="1"/>
    <col min="7" max="7" width="16.77734375" style="4" customWidth="1"/>
    <col min="8" max="8" width="20" style="4" customWidth="1"/>
    <col min="9" max="9" width="17.6640625" style="6" customWidth="1"/>
    <col min="10" max="10" width="17.6640625" style="1" customWidth="1"/>
    <col min="11" max="11" width="12.44140625" style="1" customWidth="1"/>
    <col min="12" max="12" width="11.33203125" style="1" customWidth="1"/>
    <col min="13" max="13" width="16.21875" style="1" bestFit="1" customWidth="1"/>
    <col min="14" max="14" width="18.77734375" style="1" customWidth="1"/>
    <col min="15" max="15" width="37.33203125" style="1" customWidth="1"/>
    <col min="16" max="16384" width="9.21875" style="1"/>
  </cols>
  <sheetData>
    <row r="1" spans="1:15" ht="80.400000000000006" customHeight="1" x14ac:dyDescent="0.3">
      <c r="A1" s="109" t="s">
        <v>42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1"/>
    </row>
    <row r="2" spans="1:15" s="28" customFormat="1" ht="33" customHeight="1" x14ac:dyDescent="0.3">
      <c r="A2" s="166" t="s">
        <v>41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8"/>
    </row>
    <row r="3" spans="1:15" s="3" customFormat="1" ht="28.8" x14ac:dyDescent="0.3">
      <c r="A3" s="149" t="s">
        <v>43</v>
      </c>
      <c r="B3" s="145" t="s">
        <v>44</v>
      </c>
      <c r="C3" s="145" t="s">
        <v>45</v>
      </c>
      <c r="D3" s="145" t="s">
        <v>46</v>
      </c>
      <c r="E3" s="145" t="s">
        <v>47</v>
      </c>
      <c r="F3" s="145" t="s">
        <v>0</v>
      </c>
      <c r="G3" s="150" t="s">
        <v>48</v>
      </c>
      <c r="H3" s="150" t="s">
        <v>54</v>
      </c>
      <c r="I3" s="145" t="s">
        <v>49</v>
      </c>
      <c r="J3" s="145" t="s">
        <v>50</v>
      </c>
      <c r="K3" s="145" t="s">
        <v>55</v>
      </c>
      <c r="L3" s="145" t="s">
        <v>5</v>
      </c>
      <c r="M3" s="145" t="s">
        <v>51</v>
      </c>
      <c r="N3" s="145" t="s">
        <v>52</v>
      </c>
      <c r="O3" s="151" t="s">
        <v>53</v>
      </c>
    </row>
    <row r="4" spans="1:15" s="2" customFormat="1" ht="43.2" x14ac:dyDescent="0.3">
      <c r="A4" s="117" t="s">
        <v>1114</v>
      </c>
      <c r="B4" s="32" t="s">
        <v>1115</v>
      </c>
      <c r="C4" s="32" t="s">
        <v>33</v>
      </c>
      <c r="D4" s="32" t="s">
        <v>1116</v>
      </c>
      <c r="E4" s="32" t="s">
        <v>1117</v>
      </c>
      <c r="F4" s="32" t="s">
        <v>1118</v>
      </c>
      <c r="G4" s="40">
        <v>44623</v>
      </c>
      <c r="H4" s="32"/>
      <c r="I4" s="40"/>
      <c r="J4" s="40">
        <v>44621</v>
      </c>
      <c r="K4" s="40" t="s">
        <v>1119</v>
      </c>
      <c r="L4" s="32" t="s">
        <v>81</v>
      </c>
      <c r="M4" s="107">
        <v>73700637.359999999</v>
      </c>
      <c r="N4" s="94" t="s">
        <v>118</v>
      </c>
      <c r="O4" s="118" t="s">
        <v>1120</v>
      </c>
    </row>
    <row r="5" spans="1:15" s="2" customFormat="1" ht="144" x14ac:dyDescent="0.3">
      <c r="A5" s="117" t="s">
        <v>27</v>
      </c>
      <c r="B5" s="32" t="s">
        <v>1121</v>
      </c>
      <c r="C5" s="32" t="s">
        <v>285</v>
      </c>
      <c r="D5" s="32" t="s">
        <v>1122</v>
      </c>
      <c r="E5" s="32" t="s">
        <v>27</v>
      </c>
      <c r="F5" s="32" t="s">
        <v>1123</v>
      </c>
      <c r="G5" s="40" t="s">
        <v>27</v>
      </c>
      <c r="H5" s="32"/>
      <c r="I5" s="40">
        <v>44540</v>
      </c>
      <c r="J5" s="40" t="s">
        <v>1124</v>
      </c>
      <c r="K5" s="40" t="s">
        <v>1125</v>
      </c>
      <c r="L5" s="32" t="s">
        <v>81</v>
      </c>
      <c r="M5" s="107" t="s">
        <v>994</v>
      </c>
      <c r="N5" s="94" t="s">
        <v>86</v>
      </c>
      <c r="O5" s="118" t="s">
        <v>1126</v>
      </c>
    </row>
    <row r="6" spans="1:15" s="2" customFormat="1" ht="230.4" x14ac:dyDescent="0.3">
      <c r="A6" s="117" t="s">
        <v>1127</v>
      </c>
      <c r="B6" s="32" t="s">
        <v>1128</v>
      </c>
      <c r="C6" s="32" t="s">
        <v>285</v>
      </c>
      <c r="D6" s="32" t="s">
        <v>1129</v>
      </c>
      <c r="E6" s="32" t="s">
        <v>1130</v>
      </c>
      <c r="F6" s="32" t="s">
        <v>1131</v>
      </c>
      <c r="G6" s="40">
        <v>44587</v>
      </c>
      <c r="H6" s="32"/>
      <c r="I6" s="40">
        <v>44588</v>
      </c>
      <c r="J6" s="40">
        <v>46413</v>
      </c>
      <c r="K6" s="40" t="s">
        <v>1542</v>
      </c>
      <c r="L6" s="32" t="s">
        <v>81</v>
      </c>
      <c r="M6" s="107">
        <v>16968</v>
      </c>
      <c r="N6" s="94" t="s">
        <v>86</v>
      </c>
      <c r="O6" s="118" t="s">
        <v>1133</v>
      </c>
    </row>
    <row r="7" spans="1:15" s="2" customFormat="1" ht="31.2" customHeight="1" x14ac:dyDescent="0.3">
      <c r="A7" s="166" t="s">
        <v>1453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52"/>
    </row>
    <row r="8" spans="1:15" s="2" customFormat="1" ht="31.2" customHeight="1" x14ac:dyDescent="0.3">
      <c r="A8" s="149" t="s">
        <v>1454</v>
      </c>
      <c r="B8" s="145" t="s">
        <v>44</v>
      </c>
      <c r="C8" s="145" t="s">
        <v>45</v>
      </c>
      <c r="D8" s="145" t="s">
        <v>1455</v>
      </c>
      <c r="E8" s="145" t="s">
        <v>47</v>
      </c>
      <c r="F8" s="145" t="s">
        <v>0</v>
      </c>
      <c r="G8" s="145" t="s">
        <v>1135</v>
      </c>
      <c r="H8" s="145" t="s">
        <v>48</v>
      </c>
      <c r="I8" s="145" t="s">
        <v>49</v>
      </c>
      <c r="J8" s="145" t="s">
        <v>50</v>
      </c>
      <c r="K8" s="145"/>
      <c r="L8" s="145" t="s">
        <v>5</v>
      </c>
      <c r="M8" s="145" t="s">
        <v>51</v>
      </c>
      <c r="N8" s="145" t="s">
        <v>1456</v>
      </c>
      <c r="O8" s="151" t="s">
        <v>53</v>
      </c>
    </row>
    <row r="9" spans="1:15" s="2" customFormat="1" ht="100.8" x14ac:dyDescent="0.3">
      <c r="A9" s="133" t="s">
        <v>1492</v>
      </c>
      <c r="B9" s="32">
        <v>88818446</v>
      </c>
      <c r="C9" s="32" t="s">
        <v>88</v>
      </c>
      <c r="D9" s="32" t="s">
        <v>1457</v>
      </c>
      <c r="E9" s="32" t="s">
        <v>1458</v>
      </c>
      <c r="F9" s="32" t="s">
        <v>1459</v>
      </c>
      <c r="G9" s="32" t="s">
        <v>1460</v>
      </c>
      <c r="H9" s="40">
        <v>44188</v>
      </c>
      <c r="I9" s="40">
        <v>44180</v>
      </c>
      <c r="J9" s="40">
        <v>46005</v>
      </c>
      <c r="K9" s="32" t="s">
        <v>80</v>
      </c>
      <c r="L9" s="40" t="s">
        <v>81</v>
      </c>
      <c r="M9" s="53">
        <v>119610976.98999999</v>
      </c>
      <c r="N9" s="32" t="s">
        <v>635</v>
      </c>
      <c r="O9" s="118" t="s">
        <v>1461</v>
      </c>
    </row>
    <row r="10" spans="1:15" s="2" customFormat="1" ht="100.8" x14ac:dyDescent="0.3">
      <c r="A10" s="133" t="s">
        <v>1492</v>
      </c>
      <c r="B10" s="32">
        <v>88818446</v>
      </c>
      <c r="C10" s="32" t="s">
        <v>88</v>
      </c>
      <c r="D10" s="32" t="s">
        <v>1457</v>
      </c>
      <c r="E10" s="32" t="s">
        <v>1458</v>
      </c>
      <c r="F10" s="32" t="s">
        <v>1459</v>
      </c>
      <c r="G10" s="32" t="s">
        <v>1460</v>
      </c>
      <c r="H10" s="40" t="s">
        <v>635</v>
      </c>
      <c r="I10" s="40">
        <v>44245</v>
      </c>
      <c r="J10" s="40">
        <v>46005</v>
      </c>
      <c r="K10" s="32" t="s">
        <v>256</v>
      </c>
      <c r="L10" s="40"/>
      <c r="M10" s="53" t="s">
        <v>27</v>
      </c>
      <c r="N10" s="32" t="s">
        <v>635</v>
      </c>
      <c r="O10" s="118" t="s">
        <v>1462</v>
      </c>
    </row>
    <row r="11" spans="1:15" s="2" customFormat="1" ht="100.8" x14ac:dyDescent="0.3">
      <c r="A11" s="133" t="s">
        <v>1492</v>
      </c>
      <c r="B11" s="32">
        <v>88818446</v>
      </c>
      <c r="C11" s="32" t="s">
        <v>88</v>
      </c>
      <c r="D11" s="32" t="s">
        <v>1457</v>
      </c>
      <c r="E11" s="32" t="s">
        <v>1458</v>
      </c>
      <c r="F11" s="32" t="s">
        <v>1459</v>
      </c>
      <c r="G11" s="32" t="s">
        <v>1460</v>
      </c>
      <c r="H11" s="40">
        <v>44516</v>
      </c>
      <c r="I11" s="40">
        <v>44516</v>
      </c>
      <c r="J11" s="40">
        <v>46005</v>
      </c>
      <c r="K11" s="32" t="s">
        <v>84</v>
      </c>
      <c r="L11" s="40"/>
      <c r="M11" s="53">
        <v>102356.57</v>
      </c>
      <c r="N11" s="32" t="s">
        <v>635</v>
      </c>
      <c r="O11" s="118" t="s">
        <v>1463</v>
      </c>
    </row>
    <row r="12" spans="1:15" s="2" customFormat="1" ht="100.8" x14ac:dyDescent="0.3">
      <c r="A12" s="133" t="s">
        <v>1492</v>
      </c>
      <c r="B12" s="32">
        <v>88818446</v>
      </c>
      <c r="C12" s="32" t="s">
        <v>88</v>
      </c>
      <c r="D12" s="32" t="s">
        <v>1457</v>
      </c>
      <c r="E12" s="32" t="s">
        <v>1458</v>
      </c>
      <c r="F12" s="32" t="s">
        <v>1459</v>
      </c>
      <c r="G12" s="32" t="s">
        <v>1460</v>
      </c>
      <c r="H12" s="40">
        <v>44565</v>
      </c>
      <c r="I12" s="40">
        <v>44546</v>
      </c>
      <c r="J12" s="40">
        <v>44592</v>
      </c>
      <c r="K12" s="32" t="s">
        <v>85</v>
      </c>
      <c r="L12" s="40"/>
      <c r="M12" s="53">
        <v>15213676.9</v>
      </c>
      <c r="N12" s="32" t="s">
        <v>635</v>
      </c>
      <c r="O12" s="118" t="s">
        <v>1464</v>
      </c>
    </row>
    <row r="13" spans="1:15" s="2" customFormat="1" ht="100.8" x14ac:dyDescent="0.3">
      <c r="A13" s="133" t="s">
        <v>1492</v>
      </c>
      <c r="B13" s="32">
        <v>88818446</v>
      </c>
      <c r="C13" s="32" t="s">
        <v>88</v>
      </c>
      <c r="D13" s="32" t="s">
        <v>1457</v>
      </c>
      <c r="E13" s="32" t="s">
        <v>1458</v>
      </c>
      <c r="F13" s="32" t="s">
        <v>1459</v>
      </c>
      <c r="G13" s="32" t="s">
        <v>1460</v>
      </c>
      <c r="H13" s="40" t="s">
        <v>635</v>
      </c>
      <c r="I13" s="40">
        <v>44593</v>
      </c>
      <c r="J13" s="40">
        <v>46005</v>
      </c>
      <c r="K13" s="32" t="s">
        <v>1465</v>
      </c>
      <c r="L13" s="40"/>
      <c r="M13" s="53" t="s">
        <v>27</v>
      </c>
      <c r="N13" s="32" t="s">
        <v>635</v>
      </c>
      <c r="O13" s="118" t="s">
        <v>1466</v>
      </c>
    </row>
    <row r="14" spans="1:15" s="2" customFormat="1" ht="100.8" x14ac:dyDescent="0.3">
      <c r="A14" s="133" t="s">
        <v>1492</v>
      </c>
      <c r="B14" s="32">
        <v>88818446</v>
      </c>
      <c r="C14" s="32" t="s">
        <v>88</v>
      </c>
      <c r="D14" s="32" t="s">
        <v>1457</v>
      </c>
      <c r="E14" s="32" t="s">
        <v>1458</v>
      </c>
      <c r="F14" s="32" t="s">
        <v>1459</v>
      </c>
      <c r="G14" s="32" t="s">
        <v>1460</v>
      </c>
      <c r="H14" s="40">
        <v>44608</v>
      </c>
      <c r="I14" s="40">
        <v>44546</v>
      </c>
      <c r="J14" s="40">
        <v>44592</v>
      </c>
      <c r="K14" s="32" t="s">
        <v>120</v>
      </c>
      <c r="L14" s="40"/>
      <c r="M14" s="53">
        <v>15213676.9</v>
      </c>
      <c r="N14" s="32" t="s">
        <v>635</v>
      </c>
      <c r="O14" s="118" t="s">
        <v>1467</v>
      </c>
    </row>
    <row r="15" spans="1:15" s="2" customFormat="1" ht="100.8" x14ac:dyDescent="0.3">
      <c r="A15" s="133" t="s">
        <v>1492</v>
      </c>
      <c r="B15" s="32">
        <v>88818446</v>
      </c>
      <c r="C15" s="32" t="s">
        <v>88</v>
      </c>
      <c r="D15" s="32" t="s">
        <v>1457</v>
      </c>
      <c r="E15" s="32" t="s">
        <v>1458</v>
      </c>
      <c r="F15" s="32" t="s">
        <v>1459</v>
      </c>
      <c r="G15" s="32" t="s">
        <v>1460</v>
      </c>
      <c r="H15" s="40" t="s">
        <v>635</v>
      </c>
      <c r="I15" s="40">
        <v>44707</v>
      </c>
      <c r="J15" s="40">
        <v>46005</v>
      </c>
      <c r="K15" s="32" t="s">
        <v>1468</v>
      </c>
      <c r="L15" s="40"/>
      <c r="M15" s="53" t="s">
        <v>27</v>
      </c>
      <c r="N15" s="32" t="s">
        <v>635</v>
      </c>
      <c r="O15" s="118" t="s">
        <v>1469</v>
      </c>
    </row>
    <row r="16" spans="1:15" s="2" customFormat="1" ht="100.8" x14ac:dyDescent="0.3">
      <c r="A16" s="133" t="s">
        <v>1492</v>
      </c>
      <c r="B16" s="32">
        <v>88818446</v>
      </c>
      <c r="C16" s="32" t="s">
        <v>88</v>
      </c>
      <c r="D16" s="32" t="s">
        <v>1457</v>
      </c>
      <c r="E16" s="32" t="s">
        <v>1458</v>
      </c>
      <c r="F16" s="32" t="s">
        <v>1459</v>
      </c>
      <c r="G16" s="32" t="s">
        <v>1460</v>
      </c>
      <c r="H16" s="40">
        <v>44608</v>
      </c>
      <c r="I16" s="40" t="s">
        <v>1470</v>
      </c>
      <c r="J16" s="40">
        <v>44742</v>
      </c>
      <c r="K16" s="32" t="s">
        <v>1471</v>
      </c>
      <c r="L16" s="40"/>
      <c r="M16" s="53">
        <v>49837907.100000001</v>
      </c>
      <c r="N16" s="32" t="s">
        <v>635</v>
      </c>
      <c r="O16" s="118" t="s">
        <v>1472</v>
      </c>
    </row>
    <row r="17" spans="1:15" s="2" customFormat="1" ht="100.8" x14ac:dyDescent="0.3">
      <c r="A17" s="133" t="s">
        <v>1492</v>
      </c>
      <c r="B17" s="32">
        <v>88818446</v>
      </c>
      <c r="C17" s="32" t="s">
        <v>88</v>
      </c>
      <c r="D17" s="32" t="s">
        <v>1457</v>
      </c>
      <c r="E17" s="32" t="s">
        <v>1458</v>
      </c>
      <c r="F17" s="32" t="s">
        <v>1459</v>
      </c>
      <c r="G17" s="32" t="s">
        <v>1460</v>
      </c>
      <c r="H17" s="40" t="s">
        <v>86</v>
      </c>
      <c r="I17" s="40">
        <v>44743</v>
      </c>
      <c r="J17" s="40">
        <v>44804</v>
      </c>
      <c r="K17" s="32" t="s">
        <v>1473</v>
      </c>
      <c r="L17" s="40"/>
      <c r="M17" s="53" t="s">
        <v>27</v>
      </c>
      <c r="N17" s="32" t="s">
        <v>635</v>
      </c>
      <c r="O17" s="118" t="s">
        <v>1474</v>
      </c>
    </row>
    <row r="18" spans="1:15" s="2" customFormat="1" ht="100.8" x14ac:dyDescent="0.3">
      <c r="A18" s="133" t="s">
        <v>1492</v>
      </c>
      <c r="B18" s="32">
        <v>88818446</v>
      </c>
      <c r="C18" s="32" t="s">
        <v>88</v>
      </c>
      <c r="D18" s="32" t="s">
        <v>1457</v>
      </c>
      <c r="E18" s="32" t="s">
        <v>1458</v>
      </c>
      <c r="F18" s="32" t="s">
        <v>1459</v>
      </c>
      <c r="G18" s="32" t="s">
        <v>1460</v>
      </c>
      <c r="H18" s="40" t="s">
        <v>86</v>
      </c>
      <c r="I18" s="40">
        <v>44805</v>
      </c>
      <c r="J18" s="40">
        <v>44865</v>
      </c>
      <c r="K18" s="32" t="s">
        <v>1475</v>
      </c>
      <c r="L18" s="40"/>
      <c r="M18" s="53">
        <v>19935162.84</v>
      </c>
      <c r="N18" s="32" t="s">
        <v>635</v>
      </c>
      <c r="O18" s="118" t="s">
        <v>1476</v>
      </c>
    </row>
    <row r="19" spans="1:15" s="2" customFormat="1" ht="100.8" x14ac:dyDescent="0.3">
      <c r="A19" s="133" t="s">
        <v>1492</v>
      </c>
      <c r="B19" s="32">
        <v>88818446</v>
      </c>
      <c r="C19" s="32" t="s">
        <v>88</v>
      </c>
      <c r="D19" s="32" t="s">
        <v>1457</v>
      </c>
      <c r="E19" s="32" t="s">
        <v>1458</v>
      </c>
      <c r="F19" s="32" t="s">
        <v>1459</v>
      </c>
      <c r="G19" s="32" t="s">
        <v>1460</v>
      </c>
      <c r="H19" s="40">
        <v>44881</v>
      </c>
      <c r="I19" s="40">
        <v>44866</v>
      </c>
      <c r="J19" s="40">
        <v>44875</v>
      </c>
      <c r="K19" s="32" t="s">
        <v>1477</v>
      </c>
      <c r="L19" s="40"/>
      <c r="M19" s="53">
        <v>3322527.14</v>
      </c>
      <c r="N19" s="32" t="s">
        <v>635</v>
      </c>
      <c r="O19" s="118" t="s">
        <v>1478</v>
      </c>
    </row>
    <row r="20" spans="1:15" s="2" customFormat="1" ht="100.8" x14ac:dyDescent="0.3">
      <c r="A20" s="133" t="s">
        <v>1492</v>
      </c>
      <c r="B20" s="32">
        <v>88818446</v>
      </c>
      <c r="C20" s="32" t="s">
        <v>88</v>
      </c>
      <c r="D20" s="32" t="s">
        <v>1457</v>
      </c>
      <c r="E20" s="32" t="s">
        <v>1458</v>
      </c>
      <c r="F20" s="32" t="s">
        <v>1459</v>
      </c>
      <c r="G20" s="32" t="s">
        <v>1460</v>
      </c>
      <c r="H20" s="40">
        <v>44881</v>
      </c>
      <c r="I20" s="40">
        <v>44876</v>
      </c>
      <c r="J20" s="40">
        <v>44895</v>
      </c>
      <c r="K20" s="32" t="s">
        <v>1479</v>
      </c>
      <c r="L20" s="40"/>
      <c r="M20" s="53">
        <v>6645054.2800000003</v>
      </c>
      <c r="N20" s="32" t="s">
        <v>635</v>
      </c>
      <c r="O20" s="118" t="s">
        <v>1480</v>
      </c>
    </row>
    <row r="21" spans="1:15" s="2" customFormat="1" ht="100.8" x14ac:dyDescent="0.3">
      <c r="A21" s="133" t="s">
        <v>1492</v>
      </c>
      <c r="B21" s="32">
        <v>88818446</v>
      </c>
      <c r="C21" s="32" t="s">
        <v>88</v>
      </c>
      <c r="D21" s="32" t="s">
        <v>1457</v>
      </c>
      <c r="E21" s="32" t="s">
        <v>1458</v>
      </c>
      <c r="F21" s="32" t="s">
        <v>1459</v>
      </c>
      <c r="G21" s="32" t="s">
        <v>1460</v>
      </c>
      <c r="H21" s="40">
        <v>44897</v>
      </c>
      <c r="I21" s="40">
        <v>44896</v>
      </c>
      <c r="J21" s="40">
        <v>45077</v>
      </c>
      <c r="K21" s="32" t="s">
        <v>1481</v>
      </c>
      <c r="L21" s="40"/>
      <c r="M21" s="53">
        <v>59805488.520000003</v>
      </c>
      <c r="N21" s="32" t="s">
        <v>635</v>
      </c>
      <c r="O21" s="118" t="s">
        <v>1482</v>
      </c>
    </row>
    <row r="22" spans="1:15" s="2" customFormat="1" ht="100.8" x14ac:dyDescent="0.3">
      <c r="A22" s="133" t="s">
        <v>1492</v>
      </c>
      <c r="B22" s="32">
        <v>88818446</v>
      </c>
      <c r="C22" s="32" t="s">
        <v>88</v>
      </c>
      <c r="D22" s="32" t="s">
        <v>1457</v>
      </c>
      <c r="E22" s="32" t="s">
        <v>1458</v>
      </c>
      <c r="F22" s="32" t="s">
        <v>1459</v>
      </c>
      <c r="G22" s="32" t="s">
        <v>1460</v>
      </c>
      <c r="H22" s="40" t="s">
        <v>86</v>
      </c>
      <c r="I22" s="40"/>
      <c r="J22" s="40"/>
      <c r="K22" s="32" t="s">
        <v>1483</v>
      </c>
      <c r="L22" s="40"/>
      <c r="M22" s="53" t="s">
        <v>27</v>
      </c>
      <c r="N22" s="32" t="s">
        <v>635</v>
      </c>
      <c r="O22" s="118" t="s">
        <v>1484</v>
      </c>
    </row>
    <row r="23" spans="1:15" s="2" customFormat="1" ht="72.599999999999994" thickBot="1" x14ac:dyDescent="0.35">
      <c r="A23" s="121" t="s">
        <v>1493</v>
      </c>
      <c r="B23" s="122" t="s">
        <v>1485</v>
      </c>
      <c r="C23" s="122" t="s">
        <v>1486</v>
      </c>
      <c r="D23" s="122" t="s">
        <v>1487</v>
      </c>
      <c r="E23" s="122" t="s">
        <v>1488</v>
      </c>
      <c r="F23" s="122" t="s">
        <v>1489</v>
      </c>
      <c r="G23" s="122" t="s">
        <v>1490</v>
      </c>
      <c r="H23" s="124">
        <v>44669</v>
      </c>
      <c r="I23" s="124">
        <v>44670</v>
      </c>
      <c r="J23" s="124">
        <v>46495</v>
      </c>
      <c r="K23" s="122" t="s">
        <v>80</v>
      </c>
      <c r="L23" s="124" t="s">
        <v>28</v>
      </c>
      <c r="M23" s="125">
        <v>80561418.239999995</v>
      </c>
      <c r="N23" s="122" t="s">
        <v>635</v>
      </c>
      <c r="O23" s="126" t="s">
        <v>1491</v>
      </c>
    </row>
    <row r="24" spans="1:15" ht="21" x14ac:dyDescent="0.3">
      <c r="B24" s="7"/>
      <c r="C24" s="1"/>
      <c r="D24" s="7"/>
      <c r="E24" s="1"/>
      <c r="F24" s="7"/>
      <c r="G24" s="18"/>
      <c r="H24" s="17"/>
      <c r="I24" s="1"/>
      <c r="J24" s="7"/>
      <c r="K24" s="7"/>
    </row>
    <row r="25" spans="1:15" ht="21" x14ac:dyDescent="0.3">
      <c r="B25" s="7"/>
      <c r="C25" s="1"/>
      <c r="D25" s="7"/>
      <c r="E25" s="1"/>
      <c r="F25" s="7"/>
      <c r="G25" s="18"/>
      <c r="H25" s="17"/>
      <c r="I25" s="1"/>
      <c r="J25" s="7"/>
      <c r="K25" s="7"/>
    </row>
    <row r="26" spans="1:15" ht="21" x14ac:dyDescent="0.3">
      <c r="B26" s="7"/>
      <c r="C26" s="1"/>
      <c r="D26" s="7"/>
      <c r="E26" s="1"/>
      <c r="F26" s="7"/>
      <c r="G26" s="18"/>
      <c r="H26" s="17"/>
      <c r="I26" s="1"/>
      <c r="J26" s="7"/>
      <c r="K26" s="7"/>
    </row>
    <row r="27" spans="1:15" x14ac:dyDescent="0.3">
      <c r="B27" s="7"/>
      <c r="C27" s="1"/>
      <c r="D27" s="7"/>
      <c r="E27" s="1"/>
      <c r="F27" s="7"/>
      <c r="G27" s="1"/>
      <c r="H27" s="7"/>
      <c r="I27" s="1"/>
      <c r="J27" s="7"/>
    </row>
    <row r="28" spans="1:15" x14ac:dyDescent="0.3">
      <c r="B28" s="7"/>
      <c r="C28" s="1"/>
      <c r="D28" s="7"/>
      <c r="E28" s="1"/>
      <c r="F28" s="7"/>
      <c r="G28" s="1"/>
      <c r="H28" s="7"/>
      <c r="I28" s="1"/>
    </row>
    <row r="29" spans="1:15" ht="19.8" x14ac:dyDescent="0.3">
      <c r="C29" s="8"/>
      <c r="D29" s="9"/>
      <c r="E29" s="9"/>
      <c r="F29" s="9"/>
      <c r="G29" s="9"/>
    </row>
    <row r="30" spans="1:15" ht="19.8" x14ac:dyDescent="0.3">
      <c r="C30" s="8"/>
      <c r="D30" s="9"/>
      <c r="E30" s="9"/>
      <c r="F30" s="9"/>
      <c r="G30" s="9"/>
    </row>
    <row r="31" spans="1:15" ht="19.8" x14ac:dyDescent="0.3">
      <c r="C31" s="8"/>
      <c r="D31" s="9"/>
      <c r="E31" s="9"/>
      <c r="F31" s="9"/>
      <c r="G31" s="9"/>
    </row>
    <row r="32" spans="1:15" ht="19.8" x14ac:dyDescent="0.3">
      <c r="C32" s="8"/>
      <c r="D32" s="9"/>
      <c r="E32" s="9"/>
      <c r="F32" s="9"/>
      <c r="G32" s="9"/>
    </row>
    <row r="73" spans="4:6" x14ac:dyDescent="0.3">
      <c r="D73" s="21"/>
      <c r="F73" s="22"/>
    </row>
  </sheetData>
  <conditionalFormatting sqref="I4 I7:I8">
    <cfRule type="cellIs" dxfId="135" priority="125" operator="equal">
      <formula>"SUSPENSO"</formula>
    </cfRule>
    <cfRule type="cellIs" dxfId="134" priority="129" operator="equal">
      <formula>"EM ABERTO - REVOGAR??"</formula>
    </cfRule>
    <cfRule type="cellIs" dxfId="133" priority="131" operator="equal">
      <formula>"CONCLUÍDO"</formula>
    </cfRule>
  </conditionalFormatting>
  <conditionalFormatting sqref="I3:I4 I7:I8 I24:I1048576">
    <cfRule type="cellIs" dxfId="132" priority="130" operator="equal">
      <formula>"Todos os lotes desertos/fracassados"</formula>
    </cfRule>
  </conditionalFormatting>
  <conditionalFormatting sqref="I4 I7:I8">
    <cfRule type="cellIs" dxfId="131" priority="124" operator="equal">
      <formula>"PROCESSO DISTRIBUÍDO CPL"</formula>
    </cfRule>
  </conditionalFormatting>
  <conditionalFormatting sqref="I4 I7:I8">
    <cfRule type="cellIs" dxfId="130" priority="118" operator="equal">
      <formula>"AG. PREGÃO"</formula>
    </cfRule>
  </conditionalFormatting>
  <conditionalFormatting sqref="I3:I4 I7:I8 I24:I1048576">
    <cfRule type="cellIs" dxfId="129" priority="109" operator="equal">
      <formula>"RECURSO"</formula>
    </cfRule>
  </conditionalFormatting>
  <conditionalFormatting sqref="H4 H7 J10:J23">
    <cfRule type="expression" dxfId="128" priority="108">
      <formula>$H4&gt;=TODAY()</formula>
    </cfRule>
  </conditionalFormatting>
  <conditionalFormatting sqref="K9:K23">
    <cfRule type="cellIs" dxfId="127" priority="21" operator="equal">
      <formula>"SUSPENSO"</formula>
    </cfRule>
    <cfRule type="cellIs" dxfId="126" priority="22" operator="equal">
      <formula>"EM ABERTO - REVOGAR??"</formula>
    </cfRule>
    <cfRule type="cellIs" dxfId="125" priority="24" operator="equal">
      <formula>"CONCLUÍDO"</formula>
    </cfRule>
  </conditionalFormatting>
  <conditionalFormatting sqref="K9:K23">
    <cfRule type="cellIs" dxfId="124" priority="23" operator="equal">
      <formula>"Todos os lotes desertos/fracassados"</formula>
    </cfRule>
  </conditionalFormatting>
  <conditionalFormatting sqref="K9:K23">
    <cfRule type="cellIs" dxfId="123" priority="20" operator="equal">
      <formula>"PROCESSO DISTRIBUÍDO CPL"</formula>
    </cfRule>
  </conditionalFormatting>
  <conditionalFormatting sqref="K9:K23">
    <cfRule type="cellIs" dxfId="122" priority="19" operator="equal">
      <formula>"AG. PREGÃO"</formula>
    </cfRule>
  </conditionalFormatting>
  <conditionalFormatting sqref="K9:K23">
    <cfRule type="cellIs" dxfId="121" priority="18" operator="equal">
      <formula>"RECURSO"</formula>
    </cfRule>
  </conditionalFormatting>
  <conditionalFormatting sqref="J9">
    <cfRule type="expression" dxfId="120" priority="17">
      <formula>$H9&gt;=TODAY()</formula>
    </cfRule>
  </conditionalFormatting>
  <conditionalFormatting sqref="I5:I6">
    <cfRule type="cellIs" dxfId="119" priority="13" operator="equal">
      <formula>"SUSPENSO"</formula>
    </cfRule>
    <cfRule type="cellIs" dxfId="118" priority="14" operator="equal">
      <formula>"EM ABERTO - REVOGAR??"</formula>
    </cfRule>
    <cfRule type="cellIs" dxfId="117" priority="16" operator="equal">
      <formula>"CONCLUÍDO"</formula>
    </cfRule>
  </conditionalFormatting>
  <conditionalFormatting sqref="I5:I6">
    <cfRule type="cellIs" dxfId="116" priority="15" operator="equal">
      <formula>"Todos os lotes desertos/fracassados"</formula>
    </cfRule>
  </conditionalFormatting>
  <conditionalFormatting sqref="I5:I6">
    <cfRule type="cellIs" dxfId="115" priority="12" operator="equal">
      <formula>"PROCESSO DISTRIBUÍDO CPL"</formula>
    </cfRule>
  </conditionalFormatting>
  <conditionalFormatting sqref="I5:I6">
    <cfRule type="cellIs" dxfId="114" priority="11" operator="equal">
      <formula>"AG. PREGÃO"</formula>
    </cfRule>
  </conditionalFormatting>
  <conditionalFormatting sqref="I5:I6">
    <cfRule type="cellIs" dxfId="113" priority="10" operator="equal">
      <formula>"RECURSO"</formula>
    </cfRule>
  </conditionalFormatting>
  <conditionalFormatting sqref="H5:H6">
    <cfRule type="expression" dxfId="112" priority="9">
      <formula>$H5&gt;=TODAY()</formula>
    </cfRule>
  </conditionalFormatting>
  <conditionalFormatting sqref="H8">
    <cfRule type="cellIs" dxfId="111" priority="5" operator="equal">
      <formula>"SUSPENSO"</formula>
    </cfRule>
    <cfRule type="cellIs" dxfId="110" priority="6" operator="equal">
      <formula>"EM ABERTO - REVOGAR??"</formula>
    </cfRule>
    <cfRule type="cellIs" dxfId="109" priority="8" operator="equal">
      <formula>"CONCLUÍDO"</formula>
    </cfRule>
  </conditionalFormatting>
  <conditionalFormatting sqref="H8">
    <cfRule type="cellIs" dxfId="108" priority="7" operator="equal">
      <formula>"Todos os lotes desertos/fracassados"</formula>
    </cfRule>
  </conditionalFormatting>
  <conditionalFormatting sqref="H8">
    <cfRule type="cellIs" dxfId="107" priority="4" operator="equal">
      <formula>"PROCESSO DISTRIBUÍDO CPL"</formula>
    </cfRule>
  </conditionalFormatting>
  <conditionalFormatting sqref="H8">
    <cfRule type="cellIs" dxfId="106" priority="3" operator="equal">
      <formula>"AG. PREGÃO"</formula>
    </cfRule>
  </conditionalFormatting>
  <conditionalFormatting sqref="H8">
    <cfRule type="cellIs" dxfId="105" priority="2" operator="equal">
      <formula>"RECURSO"</formula>
    </cfRule>
  </conditionalFormatting>
  <hyperlinks>
    <hyperlink ref="O9" r:id="rId1"/>
    <hyperlink ref="O23" r:id="rId2"/>
    <hyperlink ref="O4" r:id="rId3"/>
    <hyperlink ref="O10" r:id="rId4"/>
    <hyperlink ref="O11" r:id="rId5"/>
    <hyperlink ref="O12" r:id="rId6"/>
    <hyperlink ref="O13" r:id="rId7"/>
    <hyperlink ref="O14" r:id="rId8"/>
    <hyperlink ref="O15" r:id="rId9"/>
    <hyperlink ref="O5" r:id="rId10"/>
    <hyperlink ref="O6" r:id="rId11"/>
    <hyperlink ref="O16" r:id="rId12"/>
    <hyperlink ref="O17" r:id="rId13" display="https://drive.google.com/file/d/1_ddQVbERuRvUn1f6ZRfSyrvt_BaPLWzn/view?usp=share_link"/>
    <hyperlink ref="O18" r:id="rId14"/>
    <hyperlink ref="O19" r:id="rId15"/>
    <hyperlink ref="O20" r:id="rId16"/>
    <hyperlink ref="O21" r:id="rId17"/>
    <hyperlink ref="O22" r:id="rId18"/>
  </hyperlinks>
  <pageMargins left="0.511811024" right="0.511811024" top="0.78740157499999996" bottom="0.78740157499999996" header="0.31496062000000002" footer="0.31496062000000002"/>
  <pageSetup paperSize="9" scale="31" fitToHeight="0" orientation="portrait" r:id="rId19"/>
  <drawing r:id="rId20"/>
  <tableParts count="1">
    <tablePart r:id="rId2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6"/>
  <sheetViews>
    <sheetView topLeftCell="A2" zoomScaleNormal="100" workbookViewId="0">
      <selection activeCell="A2" sqref="A2:M2"/>
    </sheetView>
  </sheetViews>
  <sheetFormatPr defaultColWidth="9.21875" defaultRowHeight="15.6" x14ac:dyDescent="0.3"/>
  <cols>
    <col min="1" max="1" width="17.6640625" style="5" customWidth="1"/>
    <col min="2" max="2" width="16.77734375" style="5" customWidth="1"/>
    <col min="3" max="3" width="16.109375" style="7" customWidth="1"/>
    <col min="4" max="4" width="33.109375" style="1" customWidth="1"/>
    <col min="5" max="5" width="15.33203125" style="4" customWidth="1"/>
    <col min="6" max="6" width="43.44140625" style="4" customWidth="1"/>
    <col min="7" max="7" width="15.77734375" style="4" customWidth="1"/>
    <col min="8" max="8" width="15.77734375" style="6" customWidth="1"/>
    <col min="9" max="9" width="15.77734375" style="1" customWidth="1"/>
    <col min="10" max="10" width="9.21875" style="1"/>
    <col min="11" max="11" width="31" style="1" customWidth="1"/>
    <col min="12" max="12" width="9.21875" style="1"/>
    <col min="13" max="13" width="37.44140625" style="1" customWidth="1"/>
    <col min="14" max="16384" width="9.21875" style="1"/>
  </cols>
  <sheetData>
    <row r="1" spans="1:13" ht="80.400000000000006" customHeight="1" x14ac:dyDescent="0.3">
      <c r="A1" s="109" t="s">
        <v>42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1"/>
    </row>
    <row r="2" spans="1:13" s="28" customFormat="1" ht="33" customHeight="1" x14ac:dyDescent="0.3">
      <c r="A2" s="172" t="s">
        <v>1495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4"/>
    </row>
    <row r="3" spans="1:13" s="3" customFormat="1" ht="55.2" x14ac:dyDescent="0.3">
      <c r="A3" s="115" t="s">
        <v>1496</v>
      </c>
      <c r="B3" s="106" t="s">
        <v>44</v>
      </c>
      <c r="C3" s="106" t="s">
        <v>45</v>
      </c>
      <c r="D3" s="106" t="s">
        <v>46</v>
      </c>
      <c r="E3" s="106" t="s">
        <v>47</v>
      </c>
      <c r="F3" s="106" t="s">
        <v>0</v>
      </c>
      <c r="G3" s="106" t="s">
        <v>1497</v>
      </c>
      <c r="H3" s="106" t="s">
        <v>49</v>
      </c>
      <c r="I3" s="106" t="s">
        <v>50</v>
      </c>
      <c r="J3" s="106" t="s">
        <v>5</v>
      </c>
      <c r="K3" s="106" t="s">
        <v>51</v>
      </c>
      <c r="L3" s="106" t="s">
        <v>52</v>
      </c>
      <c r="M3" s="116" t="s">
        <v>53</v>
      </c>
    </row>
    <row r="4" spans="1:13" s="2" customFormat="1" ht="72" x14ac:dyDescent="0.3">
      <c r="A4" s="120" t="s">
        <v>1498</v>
      </c>
      <c r="B4" s="36" t="s">
        <v>1499</v>
      </c>
      <c r="C4" s="36" t="s">
        <v>285</v>
      </c>
      <c r="D4" s="36" t="s">
        <v>1500</v>
      </c>
      <c r="E4" s="43" t="s">
        <v>1501</v>
      </c>
      <c r="F4" s="36" t="s">
        <v>1502</v>
      </c>
      <c r="G4" s="41" t="s">
        <v>27</v>
      </c>
      <c r="H4" s="41">
        <v>44398</v>
      </c>
      <c r="I4" s="41">
        <v>45291</v>
      </c>
      <c r="J4" s="32" t="s">
        <v>81</v>
      </c>
      <c r="K4" s="57" t="s">
        <v>1503</v>
      </c>
      <c r="L4" s="36" t="s">
        <v>635</v>
      </c>
      <c r="M4" s="118" t="s">
        <v>1504</v>
      </c>
    </row>
    <row r="5" spans="1:13" s="2" customFormat="1" ht="72" x14ac:dyDescent="0.3">
      <c r="A5" s="120" t="s">
        <v>1505</v>
      </c>
      <c r="B5" s="36" t="s">
        <v>1506</v>
      </c>
      <c r="C5" s="36" t="s">
        <v>285</v>
      </c>
      <c r="D5" s="36" t="s">
        <v>1500</v>
      </c>
      <c r="E5" s="43" t="s">
        <v>1501</v>
      </c>
      <c r="F5" s="36" t="s">
        <v>1507</v>
      </c>
      <c r="G5" s="41" t="s">
        <v>27</v>
      </c>
      <c r="H5" s="41">
        <v>44398</v>
      </c>
      <c r="I5" s="41">
        <v>45291</v>
      </c>
      <c r="J5" s="32" t="s">
        <v>81</v>
      </c>
      <c r="K5" s="57" t="s">
        <v>1503</v>
      </c>
      <c r="L5" s="36" t="s">
        <v>635</v>
      </c>
      <c r="M5" s="118" t="s">
        <v>1508</v>
      </c>
    </row>
    <row r="6" spans="1:13" s="2" customFormat="1" ht="144" x14ac:dyDescent="0.3">
      <c r="A6" s="120" t="s">
        <v>1509</v>
      </c>
      <c r="B6" s="36" t="s">
        <v>1510</v>
      </c>
      <c r="C6" s="36" t="s">
        <v>285</v>
      </c>
      <c r="D6" s="36" t="s">
        <v>1511</v>
      </c>
      <c r="E6" s="43" t="s">
        <v>27</v>
      </c>
      <c r="F6" s="43" t="s">
        <v>1509</v>
      </c>
      <c r="G6" s="41">
        <v>44624</v>
      </c>
      <c r="H6" s="41" t="s">
        <v>1512</v>
      </c>
      <c r="I6" s="41" t="s">
        <v>1513</v>
      </c>
      <c r="J6" s="32" t="s">
        <v>81</v>
      </c>
      <c r="K6" s="57" t="s">
        <v>1514</v>
      </c>
      <c r="L6" s="36" t="s">
        <v>635</v>
      </c>
      <c r="M6" s="118" t="s">
        <v>1515</v>
      </c>
    </row>
    <row r="7" spans="1:13" s="2" customFormat="1" ht="158.4" x14ac:dyDescent="0.3">
      <c r="A7" s="120" t="s">
        <v>1516</v>
      </c>
      <c r="B7" s="36" t="s">
        <v>1517</v>
      </c>
      <c r="C7" s="36" t="s">
        <v>285</v>
      </c>
      <c r="D7" s="36" t="s">
        <v>1518</v>
      </c>
      <c r="E7" s="43" t="s">
        <v>1519</v>
      </c>
      <c r="F7" s="36" t="s">
        <v>1520</v>
      </c>
      <c r="G7" s="41">
        <v>44663</v>
      </c>
      <c r="H7" s="41">
        <v>44663</v>
      </c>
      <c r="I7" s="41">
        <v>46124</v>
      </c>
      <c r="J7" s="36" t="s">
        <v>1521</v>
      </c>
      <c r="K7" s="57" t="s">
        <v>994</v>
      </c>
      <c r="L7" s="36" t="s">
        <v>635</v>
      </c>
      <c r="M7" s="118" t="s">
        <v>1522</v>
      </c>
    </row>
    <row r="8" spans="1:13" s="2" customFormat="1" ht="158.4" x14ac:dyDescent="0.3">
      <c r="A8" s="120" t="s">
        <v>1523</v>
      </c>
      <c r="B8" s="36" t="s">
        <v>1524</v>
      </c>
      <c r="C8" s="36" t="s">
        <v>285</v>
      </c>
      <c r="D8" s="36" t="s">
        <v>1525</v>
      </c>
      <c r="E8" s="43" t="s">
        <v>1526</v>
      </c>
      <c r="F8" s="36" t="s">
        <v>1527</v>
      </c>
      <c r="G8" s="41">
        <v>44617</v>
      </c>
      <c r="H8" s="41" t="s">
        <v>1528</v>
      </c>
      <c r="I8" s="41">
        <v>46442</v>
      </c>
      <c r="J8" s="32" t="s">
        <v>81</v>
      </c>
      <c r="K8" s="57" t="s">
        <v>994</v>
      </c>
      <c r="L8" s="36" t="s">
        <v>635</v>
      </c>
      <c r="M8" s="118" t="s">
        <v>1529</v>
      </c>
    </row>
    <row r="9" spans="1:13" s="2" customFormat="1" ht="43.2" x14ac:dyDescent="0.3">
      <c r="A9" s="120" t="s">
        <v>1523</v>
      </c>
      <c r="B9" s="36" t="s">
        <v>1524</v>
      </c>
      <c r="C9" s="36" t="s">
        <v>285</v>
      </c>
      <c r="D9" s="36" t="s">
        <v>1525</v>
      </c>
      <c r="E9" s="43" t="s">
        <v>1526</v>
      </c>
      <c r="F9" s="41" t="s">
        <v>1530</v>
      </c>
      <c r="G9" s="41">
        <v>44682</v>
      </c>
      <c r="H9" s="32"/>
      <c r="I9" s="41">
        <v>46442</v>
      </c>
      <c r="J9" s="32" t="s">
        <v>81</v>
      </c>
      <c r="K9" s="57" t="s">
        <v>994</v>
      </c>
      <c r="L9" s="36" t="s">
        <v>635</v>
      </c>
      <c r="M9" s="118" t="s">
        <v>1531</v>
      </c>
    </row>
    <row r="10" spans="1:13" s="2" customFormat="1" ht="72" x14ac:dyDescent="0.3">
      <c r="A10" s="120" t="s">
        <v>1532</v>
      </c>
      <c r="B10" s="36" t="s">
        <v>1533</v>
      </c>
      <c r="C10" s="36" t="s">
        <v>285</v>
      </c>
      <c r="D10" s="36" t="s">
        <v>1534</v>
      </c>
      <c r="E10" s="43" t="s">
        <v>1535</v>
      </c>
      <c r="F10" s="36" t="s">
        <v>1536</v>
      </c>
      <c r="G10" s="41">
        <v>44735</v>
      </c>
      <c r="H10" s="41">
        <v>44593</v>
      </c>
      <c r="I10" s="41">
        <v>46442</v>
      </c>
      <c r="J10" s="32" t="s">
        <v>81</v>
      </c>
      <c r="K10" s="57" t="s">
        <v>994</v>
      </c>
      <c r="L10" s="36" t="s">
        <v>635</v>
      </c>
      <c r="M10" s="118" t="s">
        <v>1537</v>
      </c>
    </row>
    <row r="11" spans="1:13" s="2" customFormat="1" ht="72.599999999999994" thickBot="1" x14ac:dyDescent="0.35">
      <c r="A11" s="141" t="s">
        <v>1532</v>
      </c>
      <c r="B11" s="123" t="s">
        <v>1533</v>
      </c>
      <c r="C11" s="123" t="s">
        <v>285</v>
      </c>
      <c r="D11" s="123" t="s">
        <v>1534</v>
      </c>
      <c r="E11" s="142" t="s">
        <v>1535</v>
      </c>
      <c r="F11" s="123" t="s">
        <v>1538</v>
      </c>
      <c r="G11" s="143">
        <v>44735</v>
      </c>
      <c r="H11" s="143">
        <v>44593</v>
      </c>
      <c r="I11" s="143">
        <v>44926</v>
      </c>
      <c r="J11" s="122" t="s">
        <v>81</v>
      </c>
      <c r="K11" s="144" t="s">
        <v>1539</v>
      </c>
      <c r="L11" s="123" t="s">
        <v>635</v>
      </c>
      <c r="M11" s="126" t="s">
        <v>1540</v>
      </c>
    </row>
    <row r="12" spans="1:13" ht="19.8" x14ac:dyDescent="0.4">
      <c r="G12" s="9"/>
      <c r="H12" s="12"/>
    </row>
    <row r="13" spans="1:13" ht="19.8" x14ac:dyDescent="0.4">
      <c r="G13" s="13"/>
      <c r="H13" s="14"/>
    </row>
    <row r="14" spans="1:13" ht="19.8" x14ac:dyDescent="0.4">
      <c r="D14" s="9"/>
      <c r="F14" s="24"/>
      <c r="G14" s="16"/>
      <c r="H14" s="14"/>
    </row>
    <row r="15" spans="1:13" ht="19.8" x14ac:dyDescent="0.4">
      <c r="D15" s="23"/>
      <c r="E15" s="20"/>
      <c r="F15" s="24"/>
      <c r="G15" s="13"/>
      <c r="H15" s="14"/>
    </row>
    <row r="16" spans="1:13" ht="19.8" x14ac:dyDescent="0.3">
      <c r="D16" s="23"/>
      <c r="E16" s="25"/>
      <c r="F16" s="25"/>
    </row>
    <row r="17" spans="2:9" ht="19.8" x14ac:dyDescent="0.3">
      <c r="D17" s="23"/>
      <c r="E17" s="25"/>
      <c r="F17" s="25"/>
    </row>
    <row r="18" spans="2:9" ht="19.8" x14ac:dyDescent="0.3">
      <c r="D18" s="23"/>
      <c r="E18" s="25"/>
      <c r="F18" s="25"/>
    </row>
    <row r="19" spans="2:9" ht="19.8" x14ac:dyDescent="0.3">
      <c r="D19" s="23"/>
      <c r="E19" s="25"/>
      <c r="F19" s="25"/>
    </row>
    <row r="20" spans="2:9" ht="19.8" x14ac:dyDescent="0.3">
      <c r="D20" s="23"/>
      <c r="E20" s="25"/>
      <c r="F20" s="25"/>
    </row>
    <row r="21" spans="2:9" ht="19.8" x14ac:dyDescent="0.3">
      <c r="D21" s="23"/>
      <c r="E21" s="25"/>
      <c r="F21" s="25"/>
    </row>
    <row r="22" spans="2:9" ht="19.8" x14ac:dyDescent="0.3">
      <c r="D22" s="23"/>
      <c r="E22" s="25"/>
      <c r="F22" s="25"/>
    </row>
    <row r="23" spans="2:9" ht="19.8" x14ac:dyDescent="0.3">
      <c r="D23" s="23"/>
      <c r="E23" s="25"/>
      <c r="F23" s="25"/>
    </row>
    <row r="24" spans="2:9" ht="19.8" x14ac:dyDescent="0.3">
      <c r="D24" s="15"/>
      <c r="E24" s="24"/>
      <c r="F24" s="24"/>
    </row>
    <row r="25" spans="2:9" x14ac:dyDescent="0.3">
      <c r="D25" s="10"/>
      <c r="E25" s="24"/>
      <c r="F25" s="25"/>
    </row>
    <row r="26" spans="2:9" x14ac:dyDescent="0.3">
      <c r="D26" s="10"/>
      <c r="E26" s="24"/>
      <c r="F26" s="25"/>
      <c r="I26" s="7"/>
    </row>
    <row r="27" spans="2:9" x14ac:dyDescent="0.3">
      <c r="D27" s="10"/>
      <c r="E27" s="24"/>
      <c r="F27" s="25"/>
      <c r="I27" s="7"/>
    </row>
    <row r="28" spans="2:9" x14ac:dyDescent="0.3">
      <c r="B28" s="7"/>
      <c r="C28" s="1"/>
      <c r="D28" s="11"/>
      <c r="E28" s="27"/>
      <c r="F28" s="25"/>
      <c r="G28" s="1"/>
      <c r="H28" s="1"/>
      <c r="I28" s="7"/>
    </row>
    <row r="29" spans="2:9" x14ac:dyDescent="0.3">
      <c r="B29" s="7"/>
      <c r="C29" s="1"/>
      <c r="D29" s="11"/>
      <c r="E29" s="1"/>
      <c r="F29" s="25"/>
      <c r="G29" s="1"/>
      <c r="H29" s="1"/>
      <c r="I29" s="7"/>
    </row>
    <row r="30" spans="2:9" x14ac:dyDescent="0.3">
      <c r="B30" s="7"/>
      <c r="C30" s="1"/>
      <c r="D30" s="11"/>
      <c r="E30" s="1"/>
      <c r="F30" s="26"/>
      <c r="G30" s="1"/>
      <c r="H30" s="1"/>
      <c r="I30" s="7"/>
    </row>
    <row r="31" spans="2:9" x14ac:dyDescent="0.3">
      <c r="B31" s="7"/>
      <c r="C31" s="1"/>
      <c r="D31" s="11"/>
      <c r="E31" s="1"/>
      <c r="F31" s="26"/>
      <c r="G31" s="1"/>
      <c r="H31" s="1"/>
      <c r="I31" s="7"/>
    </row>
    <row r="32" spans="2:9" x14ac:dyDescent="0.3">
      <c r="B32" s="7"/>
      <c r="C32" s="1"/>
      <c r="D32" s="11"/>
      <c r="E32" s="1"/>
      <c r="F32" s="26"/>
      <c r="G32" s="1"/>
      <c r="H32" s="1"/>
      <c r="I32" s="7"/>
    </row>
    <row r="33" spans="2:9" x14ac:dyDescent="0.3">
      <c r="B33" s="7"/>
      <c r="C33" s="1"/>
      <c r="D33" s="11"/>
      <c r="E33" s="1"/>
      <c r="F33" s="26"/>
      <c r="G33" s="1"/>
      <c r="H33" s="1"/>
      <c r="I33" s="7"/>
    </row>
    <row r="34" spans="2:9" ht="21" x14ac:dyDescent="0.3">
      <c r="B34" s="7"/>
      <c r="C34" s="1"/>
      <c r="D34" s="11"/>
      <c r="E34" s="1"/>
      <c r="F34" s="26"/>
      <c r="G34" s="18"/>
      <c r="H34" s="1"/>
      <c r="I34" s="7"/>
    </row>
    <row r="35" spans="2:9" ht="21" x14ac:dyDescent="0.3">
      <c r="B35" s="7"/>
      <c r="C35" s="1"/>
      <c r="D35" s="11"/>
      <c r="E35" s="1"/>
      <c r="F35" s="26"/>
      <c r="G35" s="19"/>
      <c r="H35" s="1"/>
      <c r="I35" s="7"/>
    </row>
    <row r="36" spans="2:9" ht="21" x14ac:dyDescent="0.3">
      <c r="B36" s="7"/>
      <c r="C36" s="1"/>
      <c r="D36" s="7"/>
      <c r="E36" s="1"/>
      <c r="F36" s="26"/>
      <c r="G36" s="19"/>
      <c r="H36" s="1"/>
      <c r="I36" s="7"/>
    </row>
    <row r="37" spans="2:9" ht="21" x14ac:dyDescent="0.3">
      <c r="B37" s="7"/>
      <c r="C37" s="1"/>
      <c r="D37" s="7"/>
      <c r="E37" s="1"/>
      <c r="F37" s="7"/>
      <c r="G37" s="19"/>
      <c r="H37" s="1"/>
      <c r="I37" s="7"/>
    </row>
    <row r="38" spans="2:9" ht="21" x14ac:dyDescent="0.3">
      <c r="B38" s="7"/>
      <c r="C38" s="1"/>
      <c r="D38" s="7"/>
      <c r="E38" s="1"/>
      <c r="F38" s="7"/>
      <c r="G38" s="19"/>
      <c r="H38" s="1"/>
      <c r="I38" s="7"/>
    </row>
    <row r="39" spans="2:9" ht="21" x14ac:dyDescent="0.3">
      <c r="B39" s="7"/>
      <c r="C39" s="1"/>
      <c r="D39" s="7"/>
      <c r="E39" s="1"/>
      <c r="F39" s="7"/>
      <c r="G39" s="19"/>
      <c r="H39" s="1"/>
      <c r="I39" s="7"/>
    </row>
    <row r="40" spans="2:9" ht="21" x14ac:dyDescent="0.3">
      <c r="B40" s="7"/>
      <c r="C40" s="1"/>
      <c r="D40" s="7"/>
      <c r="E40" s="1"/>
      <c r="F40" s="7"/>
      <c r="G40" s="19"/>
      <c r="H40" s="1"/>
      <c r="I40" s="7"/>
    </row>
    <row r="41" spans="2:9" ht="21" x14ac:dyDescent="0.3">
      <c r="B41" s="7"/>
      <c r="C41" s="1"/>
      <c r="D41" s="7"/>
      <c r="E41" s="1"/>
      <c r="F41" s="7"/>
      <c r="G41" s="18"/>
      <c r="H41" s="1"/>
      <c r="I41" s="7"/>
    </row>
    <row r="42" spans="2:9" ht="21" x14ac:dyDescent="0.3">
      <c r="B42" s="7"/>
      <c r="C42" s="1"/>
      <c r="D42" s="7"/>
      <c r="E42" s="1"/>
      <c r="F42" s="7"/>
      <c r="G42" s="18"/>
      <c r="H42" s="1"/>
      <c r="I42" s="7"/>
    </row>
    <row r="43" spans="2:9" ht="21" x14ac:dyDescent="0.3">
      <c r="B43" s="7"/>
      <c r="C43" s="1"/>
      <c r="D43" s="7"/>
      <c r="E43" s="1"/>
      <c r="F43" s="7"/>
      <c r="G43" s="18"/>
      <c r="H43" s="1"/>
      <c r="I43" s="7"/>
    </row>
    <row r="44" spans="2:9" ht="21" x14ac:dyDescent="0.3">
      <c r="B44" s="7"/>
      <c r="C44" s="1"/>
      <c r="D44" s="7"/>
      <c r="E44" s="1"/>
      <c r="F44" s="7"/>
      <c r="G44" s="18"/>
      <c r="H44" s="1"/>
      <c r="I44" s="7"/>
    </row>
    <row r="45" spans="2:9" ht="21" x14ac:dyDescent="0.3">
      <c r="B45" s="7"/>
      <c r="C45" s="1"/>
      <c r="D45" s="7"/>
      <c r="E45" s="1"/>
      <c r="F45" s="7"/>
      <c r="G45" s="18"/>
      <c r="H45" s="1"/>
      <c r="I45" s="7"/>
    </row>
    <row r="46" spans="2:9" ht="21" x14ac:dyDescent="0.3">
      <c r="B46" s="7"/>
      <c r="C46" s="1"/>
      <c r="D46" s="7"/>
      <c r="E46" s="1"/>
      <c r="F46" s="7"/>
      <c r="G46" s="18"/>
      <c r="H46" s="1"/>
      <c r="I46" s="7"/>
    </row>
    <row r="47" spans="2:9" ht="21" x14ac:dyDescent="0.3">
      <c r="B47" s="7"/>
      <c r="C47" s="1"/>
      <c r="D47" s="7"/>
      <c r="E47" s="1"/>
      <c r="F47" s="7"/>
      <c r="G47" s="18"/>
      <c r="H47" s="1"/>
      <c r="I47" s="7"/>
    </row>
    <row r="48" spans="2:9" ht="21" x14ac:dyDescent="0.3">
      <c r="B48" s="7"/>
      <c r="C48" s="1"/>
      <c r="D48" s="7"/>
      <c r="E48" s="1"/>
      <c r="F48" s="7"/>
      <c r="G48" s="18"/>
      <c r="H48" s="1"/>
      <c r="I48" s="7"/>
    </row>
    <row r="49" spans="2:9" ht="21" x14ac:dyDescent="0.3">
      <c r="B49" s="7"/>
      <c r="C49" s="1"/>
      <c r="D49" s="7"/>
      <c r="E49" s="1"/>
      <c r="F49" s="7"/>
      <c r="G49" s="18"/>
      <c r="H49" s="1"/>
      <c r="I49" s="7"/>
    </row>
    <row r="50" spans="2:9" x14ac:dyDescent="0.3">
      <c r="B50" s="7"/>
      <c r="C50" s="1"/>
      <c r="D50" s="7"/>
      <c r="E50" s="1"/>
      <c r="F50" s="7"/>
      <c r="G50" s="1"/>
      <c r="H50" s="1"/>
    </row>
    <row r="51" spans="2:9" x14ac:dyDescent="0.3">
      <c r="B51" s="7"/>
      <c r="C51" s="1"/>
      <c r="D51" s="7"/>
      <c r="E51" s="1"/>
      <c r="F51" s="7"/>
      <c r="G51" s="1"/>
      <c r="H51" s="1"/>
    </row>
    <row r="52" spans="2:9" ht="19.8" x14ac:dyDescent="0.3">
      <c r="C52" s="8"/>
      <c r="D52" s="9"/>
      <c r="E52" s="9"/>
      <c r="F52" s="9"/>
      <c r="G52" s="9"/>
    </row>
    <row r="53" spans="2:9" ht="19.8" x14ac:dyDescent="0.3">
      <c r="C53" s="8"/>
      <c r="D53" s="9"/>
      <c r="E53" s="9"/>
      <c r="F53" s="9"/>
      <c r="G53" s="9"/>
    </row>
    <row r="54" spans="2:9" ht="19.8" x14ac:dyDescent="0.3">
      <c r="C54" s="8"/>
      <c r="D54" s="9"/>
      <c r="E54" s="9"/>
      <c r="F54" s="9"/>
      <c r="G54" s="9"/>
    </row>
    <row r="55" spans="2:9" ht="19.8" x14ac:dyDescent="0.3">
      <c r="C55" s="8"/>
      <c r="D55" s="9"/>
      <c r="E55" s="9"/>
      <c r="F55" s="9"/>
      <c r="G55" s="9"/>
    </row>
    <row r="96" spans="4:6" x14ac:dyDescent="0.3">
      <c r="D96" s="21"/>
      <c r="F96" s="22"/>
    </row>
  </sheetData>
  <mergeCells count="1">
    <mergeCell ref="A2:M2"/>
  </mergeCells>
  <conditionalFormatting sqref="H4:H11">
    <cfRule type="cellIs" dxfId="104" priority="101" operator="equal">
      <formula>"SUSPENSO"</formula>
    </cfRule>
    <cfRule type="cellIs" dxfId="103" priority="105" operator="equal">
      <formula>"EM ABERTO - REVOGAR??"</formula>
    </cfRule>
    <cfRule type="cellIs" dxfId="102" priority="107" operator="equal">
      <formula>"CONCLUÍDO"</formula>
    </cfRule>
  </conditionalFormatting>
  <conditionalFormatting sqref="H16:H1048576 H3:H12">
    <cfRule type="cellIs" dxfId="101" priority="106" operator="equal">
      <formula>"Todos os lotes desertos/fracassados"</formula>
    </cfRule>
  </conditionalFormatting>
  <conditionalFormatting sqref="H4:H11">
    <cfRule type="cellIs" dxfId="100" priority="100" operator="equal">
      <formula>"PROCESSO DISTRIBUÍDO CPL"</formula>
    </cfRule>
  </conditionalFormatting>
  <conditionalFormatting sqref="H4:H11">
    <cfRule type="cellIs" dxfId="99" priority="94" operator="equal">
      <formula>"AG. PREGÃO"</formula>
    </cfRule>
  </conditionalFormatting>
  <conditionalFormatting sqref="H16:H1048576 H3:H12">
    <cfRule type="cellIs" dxfId="98" priority="85" operator="equal">
      <formula>"RECURSO"</formula>
    </cfRule>
  </conditionalFormatting>
  <hyperlinks>
    <hyperlink ref="M5" r:id="rId1"/>
    <hyperlink ref="M4" r:id="rId2"/>
    <hyperlink ref="M6" r:id="rId3"/>
    <hyperlink ref="M10" r:id="rId4"/>
    <hyperlink ref="M8" r:id="rId5"/>
    <hyperlink ref="M9" r:id="rId6"/>
    <hyperlink ref="M7" r:id="rId7"/>
    <hyperlink ref="M11" r:id="rId8"/>
  </hyperlinks>
  <pageMargins left="0.511811024" right="0.511811024" top="0.78740157499999996" bottom="0.78740157499999996" header="0.31496062000000002" footer="0.31496062000000002"/>
  <pageSetup paperSize="9" scale="32" fitToHeight="0" orientation="portrait" r:id="rId9"/>
  <drawing r:id="rId10"/>
  <tableParts count="1">
    <tablePart r:id="rId1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zoomScaleNormal="100" workbookViewId="0"/>
  </sheetViews>
  <sheetFormatPr defaultColWidth="9.21875" defaultRowHeight="15.6" x14ac:dyDescent="0.3"/>
  <cols>
    <col min="1" max="1" width="17.6640625" style="5" customWidth="1"/>
    <col min="2" max="2" width="16.77734375" style="5" customWidth="1"/>
    <col min="3" max="3" width="16.109375" style="7" customWidth="1"/>
    <col min="4" max="4" width="31.5546875" style="1" customWidth="1"/>
    <col min="5" max="5" width="17.44140625" style="4" customWidth="1"/>
    <col min="6" max="6" width="43.44140625" style="4" customWidth="1"/>
    <col min="7" max="7" width="15.77734375" style="4" customWidth="1"/>
    <col min="8" max="8" width="16.77734375" style="6" customWidth="1"/>
    <col min="9" max="10" width="16.77734375" style="1" customWidth="1"/>
    <col min="11" max="11" width="17.77734375" style="1" customWidth="1"/>
    <col min="12" max="12" width="13.33203125" style="1" customWidth="1"/>
    <col min="13" max="13" width="20.33203125" style="1" customWidth="1"/>
    <col min="14" max="14" width="14.6640625" style="1" customWidth="1"/>
    <col min="15" max="15" width="29.33203125" style="1" customWidth="1"/>
    <col min="16" max="16384" width="9.21875" style="1"/>
  </cols>
  <sheetData>
    <row r="1" spans="1:17" ht="85.2" customHeight="1" x14ac:dyDescent="0.3">
      <c r="A1" s="109" t="s">
        <v>1543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1"/>
    </row>
    <row r="2" spans="1:17" s="3" customFormat="1" ht="27.6" x14ac:dyDescent="0.3">
      <c r="A2" s="115" t="s">
        <v>1141</v>
      </c>
      <c r="B2" s="106" t="s">
        <v>44</v>
      </c>
      <c r="C2" s="106" t="s">
        <v>45</v>
      </c>
      <c r="D2" s="106" t="s">
        <v>1134</v>
      </c>
      <c r="E2" s="106" t="s">
        <v>47</v>
      </c>
      <c r="F2" s="106" t="s">
        <v>0</v>
      </c>
      <c r="G2" s="106" t="s">
        <v>1135</v>
      </c>
      <c r="H2" s="106" t="s">
        <v>48</v>
      </c>
      <c r="I2" s="106" t="s">
        <v>1136</v>
      </c>
      <c r="J2" s="106" t="s">
        <v>1137</v>
      </c>
      <c r="K2" s="106" t="s">
        <v>1138</v>
      </c>
      <c r="L2" s="106" t="s">
        <v>5</v>
      </c>
      <c r="M2" s="106" t="s">
        <v>1139</v>
      </c>
      <c r="N2" s="106" t="s">
        <v>1140</v>
      </c>
      <c r="O2" s="116" t="s">
        <v>53</v>
      </c>
    </row>
    <row r="3" spans="1:17" s="2" customFormat="1" ht="100.8" x14ac:dyDescent="0.3">
      <c r="A3" s="132" t="s">
        <v>57</v>
      </c>
      <c r="B3" s="31">
        <v>89170547</v>
      </c>
      <c r="C3" s="31" t="s">
        <v>58</v>
      </c>
      <c r="D3" s="31" t="s">
        <v>59</v>
      </c>
      <c r="E3" s="31" t="s">
        <v>60</v>
      </c>
      <c r="F3" s="31" t="s">
        <v>61</v>
      </c>
      <c r="G3" s="33" t="s">
        <v>62</v>
      </c>
      <c r="H3" s="38" t="s">
        <v>63</v>
      </c>
      <c r="I3" s="38">
        <v>44126</v>
      </c>
      <c r="J3" s="38">
        <v>44490</v>
      </c>
      <c r="K3" s="31"/>
      <c r="L3" s="31" t="s">
        <v>64</v>
      </c>
      <c r="M3" s="45">
        <v>119884</v>
      </c>
      <c r="N3" s="31" t="s">
        <v>65</v>
      </c>
      <c r="O3" s="118" t="s">
        <v>66</v>
      </c>
      <c r="P3" s="28"/>
      <c r="Q3" s="28"/>
    </row>
    <row r="4" spans="1:17" s="2" customFormat="1" ht="101.4" thickBot="1" x14ac:dyDescent="0.35">
      <c r="A4" s="137" t="s">
        <v>67</v>
      </c>
      <c r="B4" s="138">
        <v>89173520</v>
      </c>
      <c r="C4" s="122" t="s">
        <v>58</v>
      </c>
      <c r="D4" s="138" t="s">
        <v>68</v>
      </c>
      <c r="E4" s="138" t="s">
        <v>69</v>
      </c>
      <c r="F4" s="138" t="s">
        <v>70</v>
      </c>
      <c r="G4" s="123" t="s">
        <v>71</v>
      </c>
      <c r="H4" s="130">
        <v>44140</v>
      </c>
      <c r="I4" s="139">
        <v>44140</v>
      </c>
      <c r="J4" s="139">
        <v>44270</v>
      </c>
      <c r="K4" s="139"/>
      <c r="L4" s="123" t="s">
        <v>64</v>
      </c>
      <c r="M4" s="140" t="s">
        <v>72</v>
      </c>
      <c r="N4" s="138" t="s">
        <v>73</v>
      </c>
      <c r="O4" s="126" t="s">
        <v>74</v>
      </c>
      <c r="P4" s="28"/>
      <c r="Q4" s="28"/>
    </row>
    <row r="5" spans="1:17" ht="19.8" x14ac:dyDescent="0.3">
      <c r="A5" s="1"/>
      <c r="D5" s="23"/>
      <c r="E5" s="25"/>
      <c r="F5" s="25"/>
    </row>
    <row r="6" spans="1:17" ht="19.8" x14ac:dyDescent="0.3">
      <c r="D6" s="23"/>
      <c r="E6" s="25"/>
      <c r="F6" s="25"/>
    </row>
    <row r="7" spans="1:17" ht="19.8" x14ac:dyDescent="0.3">
      <c r="D7" s="23"/>
      <c r="E7" s="25"/>
      <c r="F7" s="25"/>
    </row>
    <row r="8" spans="1:17" ht="19.8" x14ac:dyDescent="0.3">
      <c r="D8" s="23"/>
      <c r="E8" s="25"/>
      <c r="F8" s="25"/>
    </row>
    <row r="9" spans="1:17" ht="19.8" x14ac:dyDescent="0.3">
      <c r="D9" s="23"/>
      <c r="E9" s="25"/>
      <c r="F9" s="25"/>
    </row>
    <row r="10" spans="1:17" ht="19.8" x14ac:dyDescent="0.3">
      <c r="D10" s="23"/>
      <c r="E10" s="25"/>
      <c r="F10" s="25"/>
    </row>
    <row r="11" spans="1:17" ht="19.8" x14ac:dyDescent="0.3">
      <c r="D11" s="15"/>
      <c r="E11" s="24"/>
      <c r="F11" s="24"/>
    </row>
    <row r="12" spans="1:17" x14ac:dyDescent="0.3">
      <c r="D12" s="10"/>
      <c r="E12" s="24"/>
      <c r="F12" s="25"/>
    </row>
    <row r="13" spans="1:17" x14ac:dyDescent="0.3">
      <c r="D13" s="10"/>
      <c r="E13" s="24"/>
      <c r="F13" s="25"/>
      <c r="I13" s="7"/>
    </row>
    <row r="14" spans="1:17" x14ac:dyDescent="0.3">
      <c r="D14" s="10"/>
      <c r="E14" s="24"/>
      <c r="F14" s="25"/>
      <c r="I14" s="7"/>
    </row>
    <row r="15" spans="1:17" x14ac:dyDescent="0.3">
      <c r="B15" s="7"/>
      <c r="C15" s="1"/>
      <c r="D15" s="11"/>
      <c r="E15" s="27"/>
      <c r="F15" s="25"/>
      <c r="G15" s="1"/>
      <c r="H15" s="1"/>
      <c r="I15" s="7"/>
    </row>
    <row r="16" spans="1:17" x14ac:dyDescent="0.3">
      <c r="B16" s="7"/>
      <c r="C16" s="1"/>
      <c r="D16" s="11"/>
      <c r="E16" s="1"/>
      <c r="F16" s="25"/>
      <c r="G16" s="1"/>
      <c r="H16" s="1"/>
      <c r="I16" s="7"/>
    </row>
    <row r="17" spans="2:9" x14ac:dyDescent="0.3">
      <c r="B17" s="7"/>
      <c r="C17" s="1"/>
      <c r="D17" s="11"/>
      <c r="E17" s="1"/>
      <c r="F17" s="26"/>
      <c r="G17" s="1"/>
      <c r="H17" s="1"/>
      <c r="I17" s="7"/>
    </row>
    <row r="18" spans="2:9" x14ac:dyDescent="0.3">
      <c r="B18" s="7"/>
      <c r="C18" s="1"/>
      <c r="D18" s="11"/>
      <c r="E18" s="1"/>
      <c r="F18" s="26"/>
      <c r="G18" s="1"/>
      <c r="H18" s="1"/>
      <c r="I18" s="7"/>
    </row>
    <row r="19" spans="2:9" x14ac:dyDescent="0.3">
      <c r="B19" s="7"/>
      <c r="C19" s="1"/>
      <c r="D19" s="11"/>
      <c r="E19" s="1"/>
      <c r="F19" s="26"/>
      <c r="G19" s="1"/>
      <c r="H19" s="1"/>
      <c r="I19" s="7"/>
    </row>
    <row r="20" spans="2:9" x14ac:dyDescent="0.3">
      <c r="B20" s="7"/>
      <c r="C20" s="1"/>
      <c r="D20" s="11"/>
      <c r="E20" s="1"/>
      <c r="F20" s="26"/>
      <c r="G20" s="1"/>
      <c r="H20" s="1"/>
      <c r="I20" s="7"/>
    </row>
    <row r="21" spans="2:9" ht="21" x14ac:dyDescent="0.3">
      <c r="B21" s="7"/>
      <c r="C21" s="1"/>
      <c r="D21" s="11"/>
      <c r="E21" s="1"/>
      <c r="F21" s="26"/>
      <c r="G21" s="18"/>
      <c r="H21" s="1"/>
      <c r="I21" s="7"/>
    </row>
    <row r="22" spans="2:9" ht="21" x14ac:dyDescent="0.3">
      <c r="B22" s="7"/>
      <c r="C22" s="1"/>
      <c r="D22" s="11"/>
      <c r="E22" s="1"/>
      <c r="F22" s="26"/>
      <c r="G22" s="19"/>
      <c r="H22" s="1"/>
      <c r="I22" s="7"/>
    </row>
    <row r="23" spans="2:9" ht="21" x14ac:dyDescent="0.3">
      <c r="B23" s="7"/>
      <c r="C23" s="1"/>
      <c r="D23" s="7"/>
      <c r="E23" s="1"/>
      <c r="F23" s="26"/>
      <c r="G23" s="19"/>
      <c r="H23" s="1"/>
      <c r="I23" s="7"/>
    </row>
    <row r="24" spans="2:9" ht="21" x14ac:dyDescent="0.3">
      <c r="B24" s="7"/>
      <c r="C24" s="1"/>
      <c r="D24" s="7"/>
      <c r="E24" s="1"/>
      <c r="F24" s="7"/>
      <c r="G24" s="19"/>
      <c r="H24" s="1"/>
      <c r="I24" s="7"/>
    </row>
    <row r="25" spans="2:9" ht="21" x14ac:dyDescent="0.3">
      <c r="B25" s="7"/>
      <c r="C25" s="1"/>
      <c r="D25" s="7"/>
      <c r="E25" s="1"/>
      <c r="F25" s="7"/>
      <c r="G25" s="19"/>
      <c r="H25" s="1"/>
      <c r="I25" s="7"/>
    </row>
    <row r="26" spans="2:9" ht="21" x14ac:dyDescent="0.3">
      <c r="B26" s="7"/>
      <c r="C26" s="1"/>
      <c r="D26" s="7"/>
      <c r="E26" s="1"/>
      <c r="F26" s="7"/>
      <c r="G26" s="19"/>
      <c r="H26" s="1"/>
      <c r="I26" s="7"/>
    </row>
    <row r="27" spans="2:9" ht="21" x14ac:dyDescent="0.3">
      <c r="B27" s="7"/>
      <c r="C27" s="1"/>
      <c r="D27" s="7"/>
      <c r="E27" s="1"/>
      <c r="F27" s="7"/>
      <c r="G27" s="19"/>
      <c r="H27" s="1"/>
      <c r="I27" s="7"/>
    </row>
    <row r="28" spans="2:9" ht="21" x14ac:dyDescent="0.3">
      <c r="B28" s="7"/>
      <c r="C28" s="1"/>
      <c r="D28" s="7"/>
      <c r="E28" s="1"/>
      <c r="F28" s="7"/>
      <c r="G28" s="18"/>
      <c r="H28" s="1"/>
      <c r="I28" s="7"/>
    </row>
    <row r="29" spans="2:9" ht="21" x14ac:dyDescent="0.3">
      <c r="B29" s="7"/>
      <c r="C29" s="1"/>
      <c r="D29" s="7"/>
      <c r="E29" s="1"/>
      <c r="F29" s="7"/>
      <c r="G29" s="18"/>
      <c r="H29" s="1"/>
      <c r="I29" s="7"/>
    </row>
    <row r="30" spans="2:9" ht="21" x14ac:dyDescent="0.3">
      <c r="B30" s="7"/>
      <c r="C30" s="1"/>
      <c r="D30" s="7"/>
      <c r="E30" s="1"/>
      <c r="F30" s="7"/>
      <c r="G30" s="18"/>
      <c r="H30" s="1"/>
      <c r="I30" s="7"/>
    </row>
    <row r="31" spans="2:9" ht="21" x14ac:dyDescent="0.3">
      <c r="B31" s="7"/>
      <c r="C31" s="1"/>
      <c r="D31" s="7"/>
      <c r="E31" s="1"/>
      <c r="F31" s="7"/>
      <c r="G31" s="18"/>
      <c r="H31" s="1"/>
      <c r="I31" s="7"/>
    </row>
    <row r="32" spans="2:9" ht="21" x14ac:dyDescent="0.3">
      <c r="B32" s="7"/>
      <c r="C32" s="1"/>
      <c r="D32" s="7"/>
      <c r="E32" s="1"/>
      <c r="F32" s="7"/>
      <c r="G32" s="18"/>
      <c r="H32" s="1"/>
      <c r="I32" s="7"/>
    </row>
    <row r="33" spans="2:9" ht="21" x14ac:dyDescent="0.3">
      <c r="B33" s="7"/>
      <c r="C33" s="1"/>
      <c r="D33" s="7"/>
      <c r="E33" s="1"/>
      <c r="F33" s="7"/>
      <c r="G33" s="18"/>
      <c r="H33" s="1"/>
      <c r="I33" s="7"/>
    </row>
    <row r="34" spans="2:9" ht="21" x14ac:dyDescent="0.3">
      <c r="B34" s="7"/>
      <c r="C34" s="1"/>
      <c r="D34" s="7"/>
      <c r="E34" s="1"/>
      <c r="F34" s="7"/>
      <c r="G34" s="18"/>
      <c r="H34" s="1"/>
      <c r="I34" s="7"/>
    </row>
    <row r="35" spans="2:9" ht="21" x14ac:dyDescent="0.3">
      <c r="B35" s="7"/>
      <c r="C35" s="1"/>
      <c r="D35" s="7"/>
      <c r="E35" s="1"/>
      <c r="F35" s="7"/>
      <c r="G35" s="18"/>
      <c r="H35" s="1"/>
      <c r="I35" s="7"/>
    </row>
    <row r="36" spans="2:9" ht="21" x14ac:dyDescent="0.3">
      <c r="B36" s="7"/>
      <c r="C36" s="1"/>
      <c r="D36" s="7"/>
      <c r="E36" s="1"/>
      <c r="F36" s="7"/>
      <c r="G36" s="18"/>
      <c r="H36" s="1"/>
      <c r="I36" s="7"/>
    </row>
    <row r="37" spans="2:9" x14ac:dyDescent="0.3">
      <c r="B37" s="7"/>
      <c r="C37" s="1"/>
      <c r="D37" s="7"/>
      <c r="E37" s="1"/>
      <c r="F37" s="7"/>
      <c r="G37" s="1"/>
      <c r="H37" s="1"/>
    </row>
    <row r="38" spans="2:9" x14ac:dyDescent="0.3">
      <c r="B38" s="7"/>
      <c r="C38" s="1"/>
      <c r="D38" s="7"/>
      <c r="E38" s="1"/>
      <c r="F38" s="7"/>
      <c r="G38" s="1"/>
      <c r="H38" s="1"/>
    </row>
    <row r="39" spans="2:9" ht="19.8" x14ac:dyDescent="0.3">
      <c r="C39" s="8"/>
      <c r="D39" s="9"/>
      <c r="E39" s="9"/>
      <c r="F39" s="9"/>
      <c r="G39" s="9"/>
    </row>
    <row r="40" spans="2:9" ht="19.8" x14ac:dyDescent="0.3">
      <c r="C40" s="8"/>
      <c r="D40" s="9"/>
      <c r="E40" s="9"/>
      <c r="F40" s="9"/>
      <c r="G40" s="9"/>
    </row>
    <row r="41" spans="2:9" ht="19.8" x14ac:dyDescent="0.3">
      <c r="C41" s="8"/>
      <c r="D41" s="9"/>
      <c r="E41" s="9"/>
      <c r="F41" s="9"/>
      <c r="G41" s="9"/>
    </row>
    <row r="42" spans="2:9" ht="19.8" x14ac:dyDescent="0.3">
      <c r="C42" s="8"/>
      <c r="D42" s="9"/>
      <c r="E42" s="9"/>
      <c r="F42" s="9"/>
      <c r="G42" s="9"/>
    </row>
    <row r="83" spans="4:6" x14ac:dyDescent="0.3">
      <c r="D83" s="21"/>
      <c r="F83" s="22"/>
    </row>
  </sheetData>
  <conditionalFormatting sqref="H2 H5:H1048576">
    <cfRule type="cellIs" dxfId="97" priority="8" operator="equal">
      <formula>"Todos os lotes desertos/fracassados"</formula>
    </cfRule>
  </conditionalFormatting>
  <conditionalFormatting sqref="H2 H5:H1048576">
    <cfRule type="cellIs" dxfId="96" priority="8" operator="equal">
      <formula>"RECURSO"</formula>
    </cfRule>
  </conditionalFormatting>
  <conditionalFormatting sqref="I4">
    <cfRule type="cellIs" dxfId="95" priority="4" operator="equal">
      <formula>"SUSPENSO"</formula>
    </cfRule>
    <cfRule type="cellIs" dxfId="94" priority="5" operator="equal">
      <formula>"EM ABERTO - REVOGAR??"</formula>
    </cfRule>
    <cfRule type="cellIs" dxfId="93" priority="7" operator="equal">
      <formula>"CONCLUÍDO"</formula>
    </cfRule>
  </conditionalFormatting>
  <conditionalFormatting sqref="I4">
    <cfRule type="cellIs" dxfId="92" priority="6" operator="equal">
      <formula>"Todos os lotes desertos/fracassados"</formula>
    </cfRule>
  </conditionalFormatting>
  <conditionalFormatting sqref="I4">
    <cfRule type="cellIs" dxfId="91" priority="3" operator="equal">
      <formula>"PROCESSO DISTRIBUÍDO CPL"</formula>
    </cfRule>
  </conditionalFormatting>
  <conditionalFormatting sqref="I4">
    <cfRule type="cellIs" dxfId="90" priority="2" operator="equal">
      <formula>"AG. PREGÃO"</formula>
    </cfRule>
  </conditionalFormatting>
  <conditionalFormatting sqref="I4">
    <cfRule type="cellIs" dxfId="89" priority="1" operator="equal">
      <formula>"RECURSO"</formula>
    </cfRule>
  </conditionalFormatting>
  <hyperlinks>
    <hyperlink ref="O3" r:id="rId1"/>
    <hyperlink ref="O4" r:id="rId2"/>
  </hyperlinks>
  <pageMargins left="0.511811024" right="0.511811024" top="0.78740157499999996" bottom="0.78740157499999996" header="0.31496062000000002" footer="0.3149606200000000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9"/>
  <sheetViews>
    <sheetView topLeftCell="A40" zoomScaleNormal="100" workbookViewId="0">
      <selection activeCell="A2" sqref="A2:XFD2"/>
    </sheetView>
  </sheetViews>
  <sheetFormatPr defaultColWidth="9.21875" defaultRowHeight="15.6" x14ac:dyDescent="0.3"/>
  <cols>
    <col min="1" max="1" width="17.6640625" style="5" customWidth="1"/>
    <col min="2" max="2" width="16.77734375" style="5" customWidth="1"/>
    <col min="3" max="3" width="16.109375" style="7" customWidth="1"/>
    <col min="4" max="4" width="31.5546875" style="1" customWidth="1"/>
    <col min="5" max="5" width="19" style="4" customWidth="1"/>
    <col min="6" max="6" width="43.44140625" style="4" customWidth="1"/>
    <col min="7" max="7" width="15.77734375" style="4" customWidth="1"/>
    <col min="8" max="8" width="16.77734375" style="6" customWidth="1"/>
    <col min="9" max="10" width="16.77734375" style="1" customWidth="1"/>
    <col min="11" max="11" width="17.77734375" style="1" customWidth="1"/>
    <col min="12" max="12" width="13.33203125" style="1" customWidth="1"/>
    <col min="13" max="13" width="20.33203125" style="1" customWidth="1"/>
    <col min="14" max="14" width="14.6640625" style="1" customWidth="1"/>
    <col min="15" max="15" width="29.33203125" style="1" customWidth="1"/>
    <col min="16" max="16384" width="9.21875" style="1"/>
  </cols>
  <sheetData>
    <row r="1" spans="1:17" ht="85.2" customHeight="1" x14ac:dyDescent="0.3">
      <c r="A1" s="109" t="s">
        <v>1545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1"/>
    </row>
    <row r="2" spans="1:17" s="3" customFormat="1" ht="27.6" x14ac:dyDescent="0.3">
      <c r="A2" s="115" t="s">
        <v>1141</v>
      </c>
      <c r="B2" s="106" t="s">
        <v>44</v>
      </c>
      <c r="C2" s="106" t="s">
        <v>45</v>
      </c>
      <c r="D2" s="106" t="s">
        <v>1134</v>
      </c>
      <c r="E2" s="106" t="s">
        <v>47</v>
      </c>
      <c r="F2" s="106" t="s">
        <v>0</v>
      </c>
      <c r="G2" s="106" t="s">
        <v>1135</v>
      </c>
      <c r="H2" s="106" t="s">
        <v>48</v>
      </c>
      <c r="I2" s="106" t="s">
        <v>1136</v>
      </c>
      <c r="J2" s="106" t="s">
        <v>1137</v>
      </c>
      <c r="K2" s="106" t="s">
        <v>1138</v>
      </c>
      <c r="L2" s="106" t="s">
        <v>5</v>
      </c>
      <c r="M2" s="106" t="s">
        <v>1139</v>
      </c>
      <c r="N2" s="106" t="s">
        <v>1140</v>
      </c>
      <c r="O2" s="116" t="s">
        <v>53</v>
      </c>
    </row>
    <row r="3" spans="1:17" s="2" customFormat="1" ht="43.2" x14ac:dyDescent="0.3">
      <c r="A3" s="132" t="s">
        <v>75</v>
      </c>
      <c r="B3" s="31">
        <v>89272811</v>
      </c>
      <c r="C3" s="31" t="s">
        <v>58</v>
      </c>
      <c r="D3" s="31" t="s">
        <v>76</v>
      </c>
      <c r="E3" s="31" t="s">
        <v>77</v>
      </c>
      <c r="F3" s="31" t="s">
        <v>78</v>
      </c>
      <c r="G3" s="33" t="s">
        <v>79</v>
      </c>
      <c r="H3" s="38">
        <v>44204</v>
      </c>
      <c r="I3" s="38">
        <v>44208</v>
      </c>
      <c r="J3" s="38">
        <v>45302</v>
      </c>
      <c r="K3" s="31"/>
      <c r="L3" s="31" t="s">
        <v>81</v>
      </c>
      <c r="M3" s="45">
        <v>534937.78</v>
      </c>
      <c r="N3" s="31" t="s">
        <v>82</v>
      </c>
      <c r="O3" s="118" t="s">
        <v>83</v>
      </c>
      <c r="P3" s="28"/>
      <c r="Q3" s="28"/>
    </row>
    <row r="4" spans="1:17" ht="100.8" x14ac:dyDescent="0.3">
      <c r="A4" s="133" t="s">
        <v>87</v>
      </c>
      <c r="B4" s="32">
        <v>89399099</v>
      </c>
      <c r="C4" s="32" t="s">
        <v>88</v>
      </c>
      <c r="D4" s="32" t="s">
        <v>89</v>
      </c>
      <c r="E4" s="32" t="s">
        <v>90</v>
      </c>
      <c r="F4" s="35" t="s">
        <v>91</v>
      </c>
      <c r="G4" s="36" t="s">
        <v>92</v>
      </c>
      <c r="H4" s="38">
        <v>44235</v>
      </c>
      <c r="I4" s="41">
        <v>44228</v>
      </c>
      <c r="J4" s="41">
        <f>I4+180</f>
        <v>44408</v>
      </c>
      <c r="K4" s="41"/>
      <c r="L4" s="36" t="s">
        <v>64</v>
      </c>
      <c r="M4" s="50">
        <v>12720</v>
      </c>
      <c r="N4" s="36" t="s">
        <v>93</v>
      </c>
      <c r="O4" s="118" t="s">
        <v>94</v>
      </c>
    </row>
    <row r="5" spans="1:17" ht="72" x14ac:dyDescent="0.3">
      <c r="A5" s="133" t="s">
        <v>95</v>
      </c>
      <c r="B5" s="32">
        <v>89400585</v>
      </c>
      <c r="C5" s="32" t="s">
        <v>88</v>
      </c>
      <c r="D5" s="32" t="s">
        <v>96</v>
      </c>
      <c r="E5" s="32" t="s">
        <v>97</v>
      </c>
      <c r="F5" s="32" t="s">
        <v>98</v>
      </c>
      <c r="G5" s="36" t="s">
        <v>92</v>
      </c>
      <c r="H5" s="38">
        <v>44246</v>
      </c>
      <c r="I5" s="41">
        <v>44243</v>
      </c>
      <c r="J5" s="41">
        <f>I5+180</f>
        <v>44423</v>
      </c>
      <c r="K5" s="41"/>
      <c r="L5" s="36" t="s">
        <v>64</v>
      </c>
      <c r="M5" s="50">
        <v>54588</v>
      </c>
      <c r="N5" s="36" t="s">
        <v>99</v>
      </c>
      <c r="O5" s="118" t="s">
        <v>100</v>
      </c>
    </row>
    <row r="6" spans="1:17" ht="57.6" x14ac:dyDescent="0.3">
      <c r="A6" s="133" t="s">
        <v>101</v>
      </c>
      <c r="B6" s="32">
        <v>89491980</v>
      </c>
      <c r="C6" s="32" t="s">
        <v>58</v>
      </c>
      <c r="D6" s="32" t="s">
        <v>102</v>
      </c>
      <c r="E6" s="32" t="s">
        <v>103</v>
      </c>
      <c r="F6" s="32" t="s">
        <v>104</v>
      </c>
      <c r="G6" s="36" t="s">
        <v>105</v>
      </c>
      <c r="H6" s="38">
        <v>44273</v>
      </c>
      <c r="I6" s="40">
        <v>44271</v>
      </c>
      <c r="J6" s="51">
        <v>44635</v>
      </c>
      <c r="K6" s="41"/>
      <c r="L6" s="36" t="s">
        <v>64</v>
      </c>
      <c r="M6" s="58">
        <v>4990</v>
      </c>
      <c r="N6" s="52" t="s">
        <v>106</v>
      </c>
      <c r="O6" s="118" t="s">
        <v>107</v>
      </c>
    </row>
    <row r="7" spans="1:17" ht="57.6" x14ac:dyDescent="0.3">
      <c r="A7" s="133" t="s">
        <v>108</v>
      </c>
      <c r="B7" s="32">
        <v>89493842</v>
      </c>
      <c r="C7" s="96" t="s">
        <v>58</v>
      </c>
      <c r="D7" s="96" t="s">
        <v>68</v>
      </c>
      <c r="E7" s="96" t="s">
        <v>69</v>
      </c>
      <c r="F7" s="96" t="s">
        <v>109</v>
      </c>
      <c r="G7" s="97" t="s">
        <v>110</v>
      </c>
      <c r="H7" s="98">
        <v>44271</v>
      </c>
      <c r="I7" s="98">
        <v>44271</v>
      </c>
      <c r="J7" s="98">
        <v>45000</v>
      </c>
      <c r="K7" s="96"/>
      <c r="L7" s="36" t="s">
        <v>64</v>
      </c>
      <c r="M7" s="99" t="s">
        <v>111</v>
      </c>
      <c r="N7" s="96" t="s">
        <v>112</v>
      </c>
      <c r="O7" s="118" t="s">
        <v>113</v>
      </c>
    </row>
    <row r="8" spans="1:17" ht="55.2" customHeight="1" x14ac:dyDescent="0.3">
      <c r="A8" s="133" t="s">
        <v>114</v>
      </c>
      <c r="B8" s="32">
        <v>89541448</v>
      </c>
      <c r="C8" s="32" t="s">
        <v>58</v>
      </c>
      <c r="D8" s="32" t="s">
        <v>115</v>
      </c>
      <c r="E8" s="32" t="s">
        <v>116</v>
      </c>
      <c r="F8" s="32" t="s">
        <v>1450</v>
      </c>
      <c r="G8" s="97" t="s">
        <v>117</v>
      </c>
      <c r="H8" s="98">
        <v>44284</v>
      </c>
      <c r="I8" s="98">
        <v>44284</v>
      </c>
      <c r="J8" s="98">
        <v>45013</v>
      </c>
      <c r="K8" s="96"/>
      <c r="L8" s="36" t="s">
        <v>81</v>
      </c>
      <c r="M8" s="99"/>
      <c r="N8" s="96" t="s">
        <v>118</v>
      </c>
      <c r="O8" s="118" t="s">
        <v>119</v>
      </c>
    </row>
    <row r="9" spans="1:17" ht="72" x14ac:dyDescent="0.3">
      <c r="A9" s="133" t="s">
        <v>121</v>
      </c>
      <c r="B9" s="32">
        <v>89529618</v>
      </c>
      <c r="C9" s="32" t="s">
        <v>88</v>
      </c>
      <c r="D9" s="32" t="s">
        <v>122</v>
      </c>
      <c r="E9" s="32" t="s">
        <v>123</v>
      </c>
      <c r="F9" s="32" t="s">
        <v>124</v>
      </c>
      <c r="G9" s="97" t="s">
        <v>92</v>
      </c>
      <c r="H9" s="98">
        <v>44291</v>
      </c>
      <c r="I9" s="98">
        <v>44287</v>
      </c>
      <c r="J9" s="98">
        <f>I9+180</f>
        <v>44467</v>
      </c>
      <c r="K9" s="96" t="s">
        <v>80</v>
      </c>
      <c r="L9" s="36" t="s">
        <v>64</v>
      </c>
      <c r="M9" s="99">
        <v>132000</v>
      </c>
      <c r="N9" s="96" t="s">
        <v>125</v>
      </c>
      <c r="O9" s="118" t="s">
        <v>126</v>
      </c>
    </row>
    <row r="10" spans="1:17" ht="72" x14ac:dyDescent="0.3">
      <c r="A10" s="133" t="s">
        <v>127</v>
      </c>
      <c r="B10" s="32">
        <v>89541219</v>
      </c>
      <c r="C10" s="32" t="s">
        <v>88</v>
      </c>
      <c r="D10" s="32" t="s">
        <v>128</v>
      </c>
      <c r="E10" s="32" t="s">
        <v>129</v>
      </c>
      <c r="F10" s="32" t="s">
        <v>130</v>
      </c>
      <c r="G10" s="97" t="s">
        <v>92</v>
      </c>
      <c r="H10" s="98">
        <v>44320</v>
      </c>
      <c r="I10" s="98">
        <v>44316</v>
      </c>
      <c r="J10" s="98">
        <f>I10+180</f>
        <v>44496</v>
      </c>
      <c r="K10" s="96" t="s">
        <v>80</v>
      </c>
      <c r="L10" s="36" t="s">
        <v>64</v>
      </c>
      <c r="M10" s="99">
        <v>718200</v>
      </c>
      <c r="N10" s="96" t="s">
        <v>125</v>
      </c>
      <c r="O10" s="118" t="s">
        <v>131</v>
      </c>
    </row>
    <row r="11" spans="1:17" ht="57.6" x14ac:dyDescent="0.3">
      <c r="A11" s="127" t="s">
        <v>132</v>
      </c>
      <c r="B11" s="32">
        <v>89399072</v>
      </c>
      <c r="C11" s="32" t="s">
        <v>88</v>
      </c>
      <c r="D11" s="32" t="s">
        <v>133</v>
      </c>
      <c r="E11" s="32" t="s">
        <v>134</v>
      </c>
      <c r="F11" s="32" t="s">
        <v>135</v>
      </c>
      <c r="G11" s="97" t="s">
        <v>136</v>
      </c>
      <c r="H11" s="98">
        <v>44420</v>
      </c>
      <c r="I11" s="98">
        <v>44420</v>
      </c>
      <c r="J11" s="98">
        <v>45149</v>
      </c>
      <c r="K11" s="96"/>
      <c r="L11" s="36" t="s">
        <v>81</v>
      </c>
      <c r="M11" s="99"/>
      <c r="N11" s="96" t="s">
        <v>137</v>
      </c>
      <c r="O11" s="118" t="s">
        <v>138</v>
      </c>
    </row>
    <row r="12" spans="1:17" ht="72" x14ac:dyDescent="0.3">
      <c r="A12" s="133" t="s">
        <v>139</v>
      </c>
      <c r="B12" s="32">
        <v>89574575</v>
      </c>
      <c r="C12" s="32" t="s">
        <v>88</v>
      </c>
      <c r="D12" s="32" t="s">
        <v>140</v>
      </c>
      <c r="E12" s="32" t="s">
        <v>141</v>
      </c>
      <c r="F12" s="32" t="s">
        <v>142</v>
      </c>
      <c r="G12" s="97" t="s">
        <v>92</v>
      </c>
      <c r="H12" s="98">
        <v>44329</v>
      </c>
      <c r="I12" s="98">
        <v>44314</v>
      </c>
      <c r="J12" s="98">
        <v>44496</v>
      </c>
      <c r="K12" s="96"/>
      <c r="L12" s="36" t="s">
        <v>64</v>
      </c>
      <c r="M12" s="99">
        <v>60000</v>
      </c>
      <c r="N12" s="96" t="s">
        <v>125</v>
      </c>
      <c r="O12" s="118" t="s">
        <v>143</v>
      </c>
    </row>
    <row r="13" spans="1:17" ht="43.2" x14ac:dyDescent="0.3">
      <c r="A13" s="133" t="s">
        <v>144</v>
      </c>
      <c r="B13" s="32">
        <v>89513401</v>
      </c>
      <c r="C13" s="32" t="s">
        <v>88</v>
      </c>
      <c r="D13" s="32" t="s">
        <v>145</v>
      </c>
      <c r="E13" s="32" t="s">
        <v>146</v>
      </c>
      <c r="F13" s="32" t="s">
        <v>147</v>
      </c>
      <c r="G13" s="36" t="s">
        <v>79</v>
      </c>
      <c r="H13" s="38">
        <v>44337</v>
      </c>
      <c r="I13" s="40">
        <v>44338</v>
      </c>
      <c r="J13" s="41">
        <v>44561</v>
      </c>
      <c r="K13" s="40"/>
      <c r="L13" s="36" t="s">
        <v>64</v>
      </c>
      <c r="M13" s="92">
        <v>240499.9</v>
      </c>
      <c r="N13" s="55" t="s">
        <v>148</v>
      </c>
      <c r="O13" s="118" t="s">
        <v>149</v>
      </c>
    </row>
    <row r="14" spans="1:17" ht="72" x14ac:dyDescent="0.3">
      <c r="A14" s="127" t="s">
        <v>150</v>
      </c>
      <c r="B14" s="32">
        <v>89512871</v>
      </c>
      <c r="C14" s="32" t="s">
        <v>88</v>
      </c>
      <c r="D14" s="32" t="s">
        <v>151</v>
      </c>
      <c r="E14" s="32" t="s">
        <v>152</v>
      </c>
      <c r="F14" s="32" t="s">
        <v>153</v>
      </c>
      <c r="G14" s="36" t="s">
        <v>92</v>
      </c>
      <c r="H14" s="38">
        <v>44382</v>
      </c>
      <c r="I14" s="40">
        <v>44379</v>
      </c>
      <c r="J14" s="41">
        <f>I14+180</f>
        <v>44559</v>
      </c>
      <c r="K14" s="40"/>
      <c r="L14" s="36" t="s">
        <v>64</v>
      </c>
      <c r="M14" s="92">
        <v>371885.4</v>
      </c>
      <c r="N14" s="55" t="s">
        <v>154</v>
      </c>
      <c r="O14" s="118" t="s">
        <v>155</v>
      </c>
    </row>
    <row r="15" spans="1:17" ht="86.4" x14ac:dyDescent="0.3">
      <c r="A15" s="133" t="s">
        <v>156</v>
      </c>
      <c r="B15" s="32">
        <v>89576888</v>
      </c>
      <c r="C15" s="32" t="s">
        <v>88</v>
      </c>
      <c r="D15" s="32" t="s">
        <v>157</v>
      </c>
      <c r="E15" s="32" t="s">
        <v>158</v>
      </c>
      <c r="F15" s="32" t="s">
        <v>159</v>
      </c>
      <c r="G15" s="36" t="s">
        <v>79</v>
      </c>
      <c r="H15" s="38">
        <v>44361</v>
      </c>
      <c r="I15" s="40">
        <v>44362</v>
      </c>
      <c r="J15" s="41">
        <v>45822</v>
      </c>
      <c r="K15" s="40"/>
      <c r="L15" s="40" t="s">
        <v>81</v>
      </c>
      <c r="M15" s="58">
        <v>164400</v>
      </c>
      <c r="N15" s="54" t="s">
        <v>160</v>
      </c>
      <c r="O15" s="118" t="s">
        <v>161</v>
      </c>
    </row>
    <row r="16" spans="1:17" ht="57.6" x14ac:dyDescent="0.3">
      <c r="A16" s="133" t="s">
        <v>162</v>
      </c>
      <c r="B16" s="32">
        <v>89551338</v>
      </c>
      <c r="C16" s="32" t="s">
        <v>88</v>
      </c>
      <c r="D16" s="32" t="s">
        <v>163</v>
      </c>
      <c r="E16" s="32" t="s">
        <v>164</v>
      </c>
      <c r="F16" s="32" t="s">
        <v>165</v>
      </c>
      <c r="G16" s="36" t="s">
        <v>79</v>
      </c>
      <c r="H16" s="38">
        <v>44363</v>
      </c>
      <c r="I16" s="40">
        <v>44364</v>
      </c>
      <c r="J16" s="41">
        <v>44728</v>
      </c>
      <c r="K16" s="40"/>
      <c r="L16" s="40" t="s">
        <v>64</v>
      </c>
      <c r="M16" s="92">
        <v>80682</v>
      </c>
      <c r="N16" s="55" t="s">
        <v>99</v>
      </c>
      <c r="O16" s="118" t="s">
        <v>166</v>
      </c>
    </row>
    <row r="17" spans="1:15" ht="86.4" x14ac:dyDescent="0.3">
      <c r="A17" s="133" t="s">
        <v>167</v>
      </c>
      <c r="B17" s="32">
        <v>89449088</v>
      </c>
      <c r="C17" s="32" t="s">
        <v>88</v>
      </c>
      <c r="D17" s="32" t="s">
        <v>168</v>
      </c>
      <c r="E17" s="32" t="s">
        <v>169</v>
      </c>
      <c r="F17" s="32" t="s">
        <v>170</v>
      </c>
      <c r="G17" s="36" t="s">
        <v>79</v>
      </c>
      <c r="H17" s="38">
        <v>44376</v>
      </c>
      <c r="I17" s="40">
        <v>44377</v>
      </c>
      <c r="J17" s="40">
        <v>44741</v>
      </c>
      <c r="K17" s="40"/>
      <c r="L17" s="40" t="s">
        <v>64</v>
      </c>
      <c r="M17" s="58">
        <v>3054922.92</v>
      </c>
      <c r="N17" s="54" t="s">
        <v>99</v>
      </c>
      <c r="O17" s="118" t="s">
        <v>171</v>
      </c>
    </row>
    <row r="18" spans="1:15" ht="43.2" x14ac:dyDescent="0.3">
      <c r="A18" s="133" t="s">
        <v>172</v>
      </c>
      <c r="B18" s="32">
        <v>89491998</v>
      </c>
      <c r="C18" s="32" t="s">
        <v>88</v>
      </c>
      <c r="D18" s="32" t="s">
        <v>173</v>
      </c>
      <c r="E18" s="32" t="s">
        <v>174</v>
      </c>
      <c r="F18" s="32" t="s">
        <v>175</v>
      </c>
      <c r="G18" s="36" t="s">
        <v>79</v>
      </c>
      <c r="H18" s="38">
        <v>44376</v>
      </c>
      <c r="I18" s="40">
        <v>44742</v>
      </c>
      <c r="J18" s="40">
        <v>44741</v>
      </c>
      <c r="K18" s="40"/>
      <c r="L18" s="40" t="s">
        <v>64</v>
      </c>
      <c r="M18" s="58">
        <v>1123200</v>
      </c>
      <c r="N18" s="54" t="s">
        <v>176</v>
      </c>
      <c r="O18" s="118" t="s">
        <v>177</v>
      </c>
    </row>
    <row r="19" spans="1:15" ht="41.4" customHeight="1" x14ac:dyDescent="0.3">
      <c r="A19" s="132" t="s">
        <v>178</v>
      </c>
      <c r="B19" s="31">
        <v>89341856</v>
      </c>
      <c r="C19" s="35" t="s">
        <v>58</v>
      </c>
      <c r="D19" s="35" t="s">
        <v>179</v>
      </c>
      <c r="E19" s="33" t="s">
        <v>180</v>
      </c>
      <c r="F19" s="33" t="s">
        <v>181</v>
      </c>
      <c r="G19" s="34" t="s">
        <v>182</v>
      </c>
      <c r="H19" s="38">
        <v>44484</v>
      </c>
      <c r="I19" s="39">
        <v>44483</v>
      </c>
      <c r="J19" s="38">
        <v>45212</v>
      </c>
      <c r="K19" s="31"/>
      <c r="L19" s="31" t="s">
        <v>81</v>
      </c>
      <c r="M19" s="45">
        <v>1346560.92</v>
      </c>
      <c r="N19" s="31" t="s">
        <v>183</v>
      </c>
      <c r="O19" s="118" t="s">
        <v>184</v>
      </c>
    </row>
    <row r="20" spans="1:15" ht="86.4" x14ac:dyDescent="0.3">
      <c r="A20" s="127" t="s">
        <v>185</v>
      </c>
      <c r="B20" s="32">
        <v>89694597</v>
      </c>
      <c r="C20" s="32" t="s">
        <v>88</v>
      </c>
      <c r="D20" s="32" t="s">
        <v>186</v>
      </c>
      <c r="E20" s="32" t="s">
        <v>187</v>
      </c>
      <c r="F20" s="32" t="s">
        <v>188</v>
      </c>
      <c r="G20" s="36" t="s">
        <v>92</v>
      </c>
      <c r="H20" s="38">
        <v>44426</v>
      </c>
      <c r="I20" s="40">
        <v>44420</v>
      </c>
      <c r="J20" s="40">
        <f>I20+180</f>
        <v>44600</v>
      </c>
      <c r="K20" s="40"/>
      <c r="L20" s="40" t="s">
        <v>64</v>
      </c>
      <c r="M20" s="58">
        <v>25762.799999999999</v>
      </c>
      <c r="N20" s="54" t="s">
        <v>189</v>
      </c>
      <c r="O20" s="118" t="s">
        <v>190</v>
      </c>
    </row>
    <row r="21" spans="1:15" ht="72" x14ac:dyDescent="0.3">
      <c r="A21" s="127" t="s">
        <v>191</v>
      </c>
      <c r="B21" s="32">
        <v>89660900</v>
      </c>
      <c r="C21" s="32" t="s">
        <v>88</v>
      </c>
      <c r="D21" s="32" t="s">
        <v>192</v>
      </c>
      <c r="E21" s="32" t="s">
        <v>193</v>
      </c>
      <c r="F21" s="32" t="s">
        <v>194</v>
      </c>
      <c r="G21" s="36" t="s">
        <v>92</v>
      </c>
      <c r="H21" s="38">
        <v>44424</v>
      </c>
      <c r="I21" s="40">
        <v>44420</v>
      </c>
      <c r="J21" s="40">
        <f>I21+180</f>
        <v>44600</v>
      </c>
      <c r="K21" s="40"/>
      <c r="L21" s="40" t="s">
        <v>64</v>
      </c>
      <c r="M21" s="92">
        <v>8190</v>
      </c>
      <c r="N21" s="55" t="s">
        <v>195</v>
      </c>
      <c r="O21" s="118" t="s">
        <v>196</v>
      </c>
    </row>
    <row r="22" spans="1:15" ht="57.6" x14ac:dyDescent="0.3">
      <c r="A22" s="127" t="s">
        <v>197</v>
      </c>
      <c r="B22" s="32">
        <v>89474996</v>
      </c>
      <c r="C22" s="32" t="s">
        <v>58</v>
      </c>
      <c r="D22" s="32" t="s">
        <v>198</v>
      </c>
      <c r="E22" s="32" t="s">
        <v>199</v>
      </c>
      <c r="F22" s="32" t="s">
        <v>200</v>
      </c>
      <c r="G22" s="36" t="s">
        <v>79</v>
      </c>
      <c r="H22" s="38">
        <v>44498</v>
      </c>
      <c r="I22" s="40">
        <v>44499</v>
      </c>
      <c r="J22" s="51">
        <v>44863</v>
      </c>
      <c r="K22" s="40"/>
      <c r="L22" s="40" t="s">
        <v>64</v>
      </c>
      <c r="M22" s="92">
        <v>14337.6</v>
      </c>
      <c r="N22" s="52" t="s">
        <v>183</v>
      </c>
      <c r="O22" s="118" t="s">
        <v>201</v>
      </c>
    </row>
    <row r="23" spans="1:15" ht="57.6" x14ac:dyDescent="0.3">
      <c r="A23" s="127" t="s">
        <v>202</v>
      </c>
      <c r="B23" s="32">
        <v>89464230</v>
      </c>
      <c r="C23" s="32" t="s">
        <v>88</v>
      </c>
      <c r="D23" s="32" t="s">
        <v>203</v>
      </c>
      <c r="E23" s="32" t="s">
        <v>204</v>
      </c>
      <c r="F23" s="32" t="s">
        <v>205</v>
      </c>
      <c r="G23" s="36" t="s">
        <v>79</v>
      </c>
      <c r="H23" s="38">
        <v>44452</v>
      </c>
      <c r="I23" s="40">
        <v>44453</v>
      </c>
      <c r="J23" s="40">
        <v>44817</v>
      </c>
      <c r="K23" s="40"/>
      <c r="L23" s="40" t="s">
        <v>64</v>
      </c>
      <c r="M23" s="58">
        <v>159432</v>
      </c>
      <c r="N23" s="54" t="s">
        <v>99</v>
      </c>
      <c r="O23" s="118" t="s">
        <v>206</v>
      </c>
    </row>
    <row r="24" spans="1:15" ht="55.2" customHeight="1" x14ac:dyDescent="0.3">
      <c r="A24" s="127" t="s">
        <v>207</v>
      </c>
      <c r="B24" s="32">
        <v>89432207</v>
      </c>
      <c r="C24" s="32" t="s">
        <v>58</v>
      </c>
      <c r="D24" s="32" t="s">
        <v>208</v>
      </c>
      <c r="E24" s="32" t="s">
        <v>209</v>
      </c>
      <c r="F24" s="32" t="s">
        <v>210</v>
      </c>
      <c r="G24" s="36" t="s">
        <v>79</v>
      </c>
      <c r="H24" s="38">
        <v>44452</v>
      </c>
      <c r="I24" s="51">
        <v>44453</v>
      </c>
      <c r="J24" s="51">
        <v>45182</v>
      </c>
      <c r="K24" s="51"/>
      <c r="L24" s="51" t="s">
        <v>81</v>
      </c>
      <c r="M24" s="59">
        <v>2436655</v>
      </c>
      <c r="N24" s="52" t="s">
        <v>118</v>
      </c>
      <c r="O24" s="118" t="s">
        <v>211</v>
      </c>
    </row>
    <row r="25" spans="1:15" ht="86.4" x14ac:dyDescent="0.3">
      <c r="A25" s="132" t="s">
        <v>212</v>
      </c>
      <c r="B25" s="31">
        <v>89692284</v>
      </c>
      <c r="C25" s="31" t="s">
        <v>88</v>
      </c>
      <c r="D25" s="31" t="s">
        <v>213</v>
      </c>
      <c r="E25" s="31" t="s">
        <v>214</v>
      </c>
      <c r="F25" s="31" t="s">
        <v>215</v>
      </c>
      <c r="G25" s="33" t="s">
        <v>92</v>
      </c>
      <c r="H25" s="38">
        <v>44558</v>
      </c>
      <c r="I25" s="38">
        <v>44558</v>
      </c>
      <c r="J25" s="38">
        <f>I25+45</f>
        <v>44603</v>
      </c>
      <c r="K25" s="31"/>
      <c r="L25" s="31" t="s">
        <v>64</v>
      </c>
      <c r="M25" s="45">
        <v>14790</v>
      </c>
      <c r="N25" s="31" t="s">
        <v>137</v>
      </c>
      <c r="O25" s="118" t="s">
        <v>216</v>
      </c>
    </row>
    <row r="26" spans="1:15" ht="86.4" x14ac:dyDescent="0.3">
      <c r="A26" s="132" t="s">
        <v>217</v>
      </c>
      <c r="B26" s="31">
        <v>89651154</v>
      </c>
      <c r="C26" s="31" t="s">
        <v>88</v>
      </c>
      <c r="D26" s="31" t="s">
        <v>218</v>
      </c>
      <c r="E26" s="31" t="s">
        <v>219</v>
      </c>
      <c r="F26" s="31" t="s">
        <v>220</v>
      </c>
      <c r="G26" s="33" t="s">
        <v>79</v>
      </c>
      <c r="H26" s="38" t="s">
        <v>221</v>
      </c>
      <c r="I26" s="38"/>
      <c r="J26" s="38"/>
      <c r="K26" s="31"/>
      <c r="L26" s="31"/>
      <c r="M26" s="45"/>
      <c r="N26" s="31"/>
      <c r="O26" s="118"/>
    </row>
    <row r="27" spans="1:15" ht="43.2" x14ac:dyDescent="0.3">
      <c r="A27" s="127" t="s">
        <v>222</v>
      </c>
      <c r="B27" s="32">
        <v>89627750</v>
      </c>
      <c r="C27" s="32" t="s">
        <v>88</v>
      </c>
      <c r="D27" s="32" t="s">
        <v>223</v>
      </c>
      <c r="E27" s="32" t="s">
        <v>224</v>
      </c>
      <c r="F27" s="32" t="s">
        <v>225</v>
      </c>
      <c r="G27" s="36" t="s">
        <v>79</v>
      </c>
      <c r="H27" s="38">
        <v>44469</v>
      </c>
      <c r="I27" s="40" t="s">
        <v>226</v>
      </c>
      <c r="J27" s="40">
        <v>45199</v>
      </c>
      <c r="K27" s="40"/>
      <c r="L27" s="40" t="s">
        <v>81</v>
      </c>
      <c r="M27" s="58">
        <v>23200</v>
      </c>
      <c r="N27" s="54" t="s">
        <v>227</v>
      </c>
      <c r="O27" s="118" t="s">
        <v>228</v>
      </c>
    </row>
    <row r="28" spans="1:15" ht="55.2" customHeight="1" x14ac:dyDescent="0.3">
      <c r="A28" s="127" t="s">
        <v>229</v>
      </c>
      <c r="B28" s="32">
        <v>89601955</v>
      </c>
      <c r="C28" s="32" t="s">
        <v>58</v>
      </c>
      <c r="D28" s="32" t="s">
        <v>230</v>
      </c>
      <c r="E28" s="32" t="s">
        <v>231</v>
      </c>
      <c r="F28" s="32" t="s">
        <v>232</v>
      </c>
      <c r="G28" s="36" t="s">
        <v>79</v>
      </c>
      <c r="H28" s="38">
        <v>44484</v>
      </c>
      <c r="I28" s="40">
        <v>44484</v>
      </c>
      <c r="J28" s="40">
        <v>45213</v>
      </c>
      <c r="K28" s="40"/>
      <c r="L28" s="40" t="s">
        <v>81</v>
      </c>
      <c r="M28" s="58" t="s">
        <v>234</v>
      </c>
      <c r="N28" s="52" t="s">
        <v>73</v>
      </c>
      <c r="O28" s="118" t="s">
        <v>233</v>
      </c>
    </row>
    <row r="29" spans="1:15" ht="41.4" customHeight="1" x14ac:dyDescent="0.3">
      <c r="A29" s="127" t="s">
        <v>235</v>
      </c>
      <c r="B29" s="32">
        <v>89651316</v>
      </c>
      <c r="C29" s="32" t="s">
        <v>88</v>
      </c>
      <c r="D29" s="32" t="s">
        <v>236</v>
      </c>
      <c r="E29" s="32" t="s">
        <v>237</v>
      </c>
      <c r="F29" s="32" t="s">
        <v>238</v>
      </c>
      <c r="G29" s="36" t="s">
        <v>79</v>
      </c>
      <c r="H29" s="38">
        <v>44489</v>
      </c>
      <c r="I29" s="40">
        <v>44490</v>
      </c>
      <c r="J29" s="40">
        <v>45219</v>
      </c>
      <c r="K29" s="40"/>
      <c r="L29" s="40" t="s">
        <v>81</v>
      </c>
      <c r="M29" s="58">
        <v>394999.92</v>
      </c>
      <c r="N29" s="54" t="s">
        <v>239</v>
      </c>
      <c r="O29" s="118" t="s">
        <v>240</v>
      </c>
    </row>
    <row r="30" spans="1:15" ht="57.6" x14ac:dyDescent="0.3">
      <c r="A30" s="127" t="s">
        <v>241</v>
      </c>
      <c r="B30" s="32">
        <v>89474996</v>
      </c>
      <c r="C30" s="32" t="s">
        <v>58</v>
      </c>
      <c r="D30" s="32" t="s">
        <v>198</v>
      </c>
      <c r="E30" s="32" t="s">
        <v>199</v>
      </c>
      <c r="F30" s="32" t="s">
        <v>200</v>
      </c>
      <c r="G30" s="36" t="s">
        <v>79</v>
      </c>
      <c r="H30" s="38">
        <v>44537</v>
      </c>
      <c r="I30" s="40">
        <v>44538</v>
      </c>
      <c r="J30" s="40">
        <v>44902</v>
      </c>
      <c r="K30" s="40"/>
      <c r="L30" s="40" t="s">
        <v>64</v>
      </c>
      <c r="M30" s="58">
        <v>659.88</v>
      </c>
      <c r="N30" s="58" t="s">
        <v>183</v>
      </c>
      <c r="O30" s="118" t="s">
        <v>242</v>
      </c>
    </row>
    <row r="31" spans="1:15" ht="72" x14ac:dyDescent="0.3">
      <c r="A31" s="127" t="s">
        <v>243</v>
      </c>
      <c r="B31" s="32">
        <v>89753208</v>
      </c>
      <c r="C31" s="32" t="s">
        <v>58</v>
      </c>
      <c r="D31" s="32" t="s">
        <v>244</v>
      </c>
      <c r="E31" s="32" t="s">
        <v>245</v>
      </c>
      <c r="F31" s="32" t="s">
        <v>246</v>
      </c>
      <c r="G31" s="36" t="s">
        <v>247</v>
      </c>
      <c r="H31" s="38">
        <v>44510</v>
      </c>
      <c r="I31" s="40">
        <v>44501</v>
      </c>
      <c r="J31" s="40">
        <v>45231</v>
      </c>
      <c r="K31" s="40"/>
      <c r="L31" s="40" t="s">
        <v>81</v>
      </c>
      <c r="M31" s="58">
        <v>349477.44</v>
      </c>
      <c r="N31" s="58" t="s">
        <v>248</v>
      </c>
      <c r="O31" s="118" t="s">
        <v>249</v>
      </c>
    </row>
    <row r="32" spans="1:15" ht="41.4" customHeight="1" x14ac:dyDescent="0.3">
      <c r="A32" s="127" t="s">
        <v>250</v>
      </c>
      <c r="B32" s="32">
        <v>89646614</v>
      </c>
      <c r="C32" s="32" t="s">
        <v>58</v>
      </c>
      <c r="D32" s="32" t="s">
        <v>251</v>
      </c>
      <c r="E32" s="32" t="s">
        <v>252</v>
      </c>
      <c r="F32" s="32" t="s">
        <v>253</v>
      </c>
      <c r="G32" s="36" t="s">
        <v>247</v>
      </c>
      <c r="H32" s="38">
        <v>44526</v>
      </c>
      <c r="I32" s="40">
        <v>44526</v>
      </c>
      <c r="J32" s="40">
        <v>45256</v>
      </c>
      <c r="K32" s="40"/>
      <c r="L32" s="40" t="s">
        <v>81</v>
      </c>
      <c r="M32" s="58">
        <v>792000</v>
      </c>
      <c r="N32" s="58" t="s">
        <v>254</v>
      </c>
      <c r="O32" s="118" t="s">
        <v>255</v>
      </c>
    </row>
    <row r="33" spans="1:15" ht="244.8" x14ac:dyDescent="0.3">
      <c r="A33" s="127" t="s">
        <v>257</v>
      </c>
      <c r="B33" s="32" t="s">
        <v>258</v>
      </c>
      <c r="C33" s="32" t="s">
        <v>88</v>
      </c>
      <c r="D33" s="32" t="s">
        <v>259</v>
      </c>
      <c r="E33" s="32" t="s">
        <v>260</v>
      </c>
      <c r="F33" s="32" t="s">
        <v>261</v>
      </c>
      <c r="G33" s="36" t="s">
        <v>262</v>
      </c>
      <c r="H33" s="38">
        <v>44537</v>
      </c>
      <c r="I33" s="40">
        <v>44537</v>
      </c>
      <c r="J33" s="40">
        <f>I33+180</f>
        <v>44717</v>
      </c>
      <c r="K33" s="40"/>
      <c r="L33" s="40" t="s">
        <v>64</v>
      </c>
      <c r="M33" s="58">
        <v>11800</v>
      </c>
      <c r="N33" s="58" t="s">
        <v>137</v>
      </c>
      <c r="O33" s="118" t="s">
        <v>263</v>
      </c>
    </row>
    <row r="34" spans="1:15" ht="100.8" x14ac:dyDescent="0.3">
      <c r="A34" s="127" t="s">
        <v>264</v>
      </c>
      <c r="B34" s="32" t="s">
        <v>265</v>
      </c>
      <c r="C34" s="32" t="s">
        <v>58</v>
      </c>
      <c r="D34" s="32" t="s">
        <v>266</v>
      </c>
      <c r="E34" s="32" t="s">
        <v>267</v>
      </c>
      <c r="F34" s="32" t="s">
        <v>268</v>
      </c>
      <c r="G34" s="36" t="s">
        <v>269</v>
      </c>
      <c r="H34" s="38">
        <v>44547</v>
      </c>
      <c r="I34" s="51">
        <v>44544</v>
      </c>
      <c r="J34" s="51">
        <v>44908</v>
      </c>
      <c r="K34" s="40"/>
      <c r="L34" s="40" t="s">
        <v>64</v>
      </c>
      <c r="M34" s="59">
        <v>523250</v>
      </c>
      <c r="N34" s="52" t="s">
        <v>183</v>
      </c>
      <c r="O34" s="118" t="s">
        <v>270</v>
      </c>
    </row>
    <row r="35" spans="1:15" ht="43.2" x14ac:dyDescent="0.3">
      <c r="A35" s="127" t="s">
        <v>271</v>
      </c>
      <c r="B35" s="100">
        <v>89725786</v>
      </c>
      <c r="C35" s="100" t="s">
        <v>88</v>
      </c>
      <c r="D35" s="100" t="s">
        <v>272</v>
      </c>
      <c r="E35" s="100" t="s">
        <v>273</v>
      </c>
      <c r="F35" s="100" t="s">
        <v>274</v>
      </c>
      <c r="G35" s="101" t="s">
        <v>275</v>
      </c>
      <c r="H35" s="102">
        <v>44567</v>
      </c>
      <c r="I35" s="102">
        <v>44568</v>
      </c>
      <c r="J35" s="102">
        <v>45297</v>
      </c>
      <c r="K35" s="100"/>
      <c r="L35" s="100" t="s">
        <v>81</v>
      </c>
      <c r="M35" s="103">
        <v>849000</v>
      </c>
      <c r="N35" s="100" t="s">
        <v>239</v>
      </c>
      <c r="O35" s="118" t="s">
        <v>276</v>
      </c>
    </row>
    <row r="36" spans="1:15" ht="41.4" customHeight="1" thickBot="1" x14ac:dyDescent="0.35">
      <c r="A36" s="134" t="s">
        <v>277</v>
      </c>
      <c r="B36" s="122">
        <v>89448782</v>
      </c>
      <c r="C36" s="122" t="s">
        <v>88</v>
      </c>
      <c r="D36" s="122" t="s">
        <v>278</v>
      </c>
      <c r="E36" s="122" t="s">
        <v>90</v>
      </c>
      <c r="F36" s="122" t="s">
        <v>279</v>
      </c>
      <c r="G36" s="123" t="s">
        <v>280</v>
      </c>
      <c r="H36" s="130">
        <v>44560</v>
      </c>
      <c r="I36" s="124">
        <v>44561</v>
      </c>
      <c r="J36" s="124">
        <v>45290</v>
      </c>
      <c r="K36" s="124"/>
      <c r="L36" s="130" t="s">
        <v>81</v>
      </c>
      <c r="M36" s="135">
        <v>57600</v>
      </c>
      <c r="N36" s="136" t="s">
        <v>281</v>
      </c>
      <c r="O36" s="126" t="s">
        <v>282</v>
      </c>
    </row>
    <row r="37" spans="1:15" ht="19.8" x14ac:dyDescent="0.3">
      <c r="D37" s="15"/>
      <c r="E37" s="24"/>
      <c r="F37" s="24"/>
    </row>
    <row r="38" spans="1:15" x14ac:dyDescent="0.3">
      <c r="D38" s="10"/>
      <c r="E38" s="24"/>
      <c r="F38" s="25"/>
    </row>
    <row r="39" spans="1:15" x14ac:dyDescent="0.3">
      <c r="D39" s="10"/>
      <c r="E39" s="24"/>
      <c r="F39" s="25"/>
      <c r="I39" s="7"/>
    </row>
    <row r="40" spans="1:15" x14ac:dyDescent="0.3">
      <c r="D40" s="10"/>
      <c r="E40" s="24"/>
      <c r="F40" s="25"/>
      <c r="I40" s="7"/>
    </row>
    <row r="41" spans="1:15" x14ac:dyDescent="0.3">
      <c r="B41" s="7"/>
      <c r="C41" s="1"/>
      <c r="D41" s="11"/>
      <c r="E41" s="27"/>
      <c r="F41" s="25"/>
      <c r="G41" s="1"/>
      <c r="H41" s="1"/>
      <c r="I41" s="7"/>
    </row>
    <row r="42" spans="1:15" x14ac:dyDescent="0.3">
      <c r="B42" s="7"/>
      <c r="C42" s="1"/>
      <c r="D42" s="11"/>
      <c r="E42" s="1"/>
      <c r="F42" s="25"/>
      <c r="G42" s="1"/>
      <c r="H42" s="1"/>
      <c r="I42" s="7"/>
    </row>
    <row r="43" spans="1:15" x14ac:dyDescent="0.3">
      <c r="B43" s="7"/>
      <c r="C43" s="1"/>
      <c r="D43" s="11"/>
      <c r="E43" s="1"/>
      <c r="F43" s="26"/>
      <c r="G43" s="1"/>
      <c r="H43" s="1"/>
      <c r="I43" s="7"/>
    </row>
    <row r="44" spans="1:15" x14ac:dyDescent="0.3">
      <c r="B44" s="7"/>
      <c r="C44" s="1"/>
      <c r="D44" s="11"/>
      <c r="E44" s="1"/>
      <c r="F44" s="26"/>
      <c r="G44" s="1"/>
      <c r="H44" s="1"/>
      <c r="I44" s="7"/>
    </row>
    <row r="45" spans="1:15" x14ac:dyDescent="0.3">
      <c r="B45" s="7"/>
      <c r="C45" s="1"/>
      <c r="D45" s="11"/>
      <c r="E45" s="1"/>
      <c r="F45" s="26"/>
      <c r="G45" s="1"/>
      <c r="H45" s="1"/>
      <c r="I45" s="7"/>
    </row>
    <row r="46" spans="1:15" x14ac:dyDescent="0.3">
      <c r="B46" s="7"/>
      <c r="C46" s="1"/>
      <c r="D46" s="11"/>
      <c r="E46" s="1"/>
      <c r="F46" s="26"/>
      <c r="G46" s="1"/>
      <c r="H46" s="1"/>
      <c r="I46" s="7"/>
    </row>
    <row r="47" spans="1:15" ht="21" x14ac:dyDescent="0.3">
      <c r="B47" s="7"/>
      <c r="C47" s="1"/>
      <c r="D47" s="11"/>
      <c r="E47" s="1"/>
      <c r="F47" s="26"/>
      <c r="G47" s="18"/>
      <c r="H47" s="1"/>
      <c r="I47" s="7"/>
    </row>
    <row r="48" spans="1:15" ht="21" x14ac:dyDescent="0.3">
      <c r="B48" s="7"/>
      <c r="C48" s="1"/>
      <c r="D48" s="11"/>
      <c r="E48" s="1"/>
      <c r="F48" s="26"/>
      <c r="G48" s="19"/>
      <c r="H48" s="1"/>
      <c r="I48" s="7"/>
    </row>
    <row r="49" spans="2:9" ht="21" x14ac:dyDescent="0.3">
      <c r="B49" s="7"/>
      <c r="C49" s="1"/>
      <c r="D49" s="7"/>
      <c r="E49" s="1"/>
      <c r="F49" s="26"/>
      <c r="G49" s="19"/>
      <c r="H49" s="1"/>
      <c r="I49" s="7"/>
    </row>
    <row r="50" spans="2:9" ht="21" x14ac:dyDescent="0.3">
      <c r="B50" s="7"/>
      <c r="C50" s="1"/>
      <c r="D50" s="7"/>
      <c r="E50" s="1"/>
      <c r="F50" s="7"/>
      <c r="G50" s="19"/>
      <c r="H50" s="1"/>
      <c r="I50" s="7"/>
    </row>
    <row r="51" spans="2:9" ht="21" x14ac:dyDescent="0.3">
      <c r="B51" s="7"/>
      <c r="C51" s="1"/>
      <c r="D51" s="7"/>
      <c r="E51" s="1"/>
      <c r="F51" s="7"/>
      <c r="G51" s="19"/>
      <c r="H51" s="1"/>
      <c r="I51" s="7"/>
    </row>
    <row r="52" spans="2:9" ht="21" x14ac:dyDescent="0.3">
      <c r="B52" s="7"/>
      <c r="C52" s="1"/>
      <c r="D52" s="7"/>
      <c r="E52" s="1"/>
      <c r="F52" s="7"/>
      <c r="G52" s="19"/>
      <c r="H52" s="1"/>
      <c r="I52" s="7"/>
    </row>
    <row r="53" spans="2:9" ht="21" x14ac:dyDescent="0.3">
      <c r="B53" s="7"/>
      <c r="C53" s="1"/>
      <c r="D53" s="7"/>
      <c r="E53" s="1"/>
      <c r="F53" s="7"/>
      <c r="G53" s="19"/>
      <c r="H53" s="1"/>
      <c r="I53" s="7"/>
    </row>
    <row r="54" spans="2:9" ht="21" x14ac:dyDescent="0.3">
      <c r="B54" s="7"/>
      <c r="C54" s="1"/>
      <c r="D54" s="7"/>
      <c r="E54" s="1"/>
      <c r="F54" s="7"/>
      <c r="G54" s="18"/>
      <c r="H54" s="1"/>
      <c r="I54" s="7"/>
    </row>
    <row r="55" spans="2:9" ht="21" x14ac:dyDescent="0.3">
      <c r="B55" s="7"/>
      <c r="C55" s="1"/>
      <c r="D55" s="7"/>
      <c r="E55" s="1"/>
      <c r="F55" s="7"/>
      <c r="G55" s="18"/>
      <c r="H55" s="1"/>
      <c r="I55" s="7"/>
    </row>
    <row r="56" spans="2:9" ht="21" x14ac:dyDescent="0.3">
      <c r="B56" s="7"/>
      <c r="C56" s="1"/>
      <c r="D56" s="7"/>
      <c r="E56" s="1"/>
      <c r="F56" s="7"/>
      <c r="G56" s="18"/>
      <c r="H56" s="1"/>
      <c r="I56" s="7"/>
    </row>
    <row r="57" spans="2:9" ht="21" x14ac:dyDescent="0.3">
      <c r="B57" s="7"/>
      <c r="C57" s="1"/>
      <c r="D57" s="7"/>
      <c r="E57" s="1"/>
      <c r="F57" s="7"/>
      <c r="G57" s="18"/>
      <c r="H57" s="1"/>
      <c r="I57" s="7"/>
    </row>
    <row r="58" spans="2:9" ht="21" x14ac:dyDescent="0.3">
      <c r="B58" s="7"/>
      <c r="C58" s="1"/>
      <c r="D58" s="7"/>
      <c r="E58" s="1"/>
      <c r="F58" s="7"/>
      <c r="G58" s="18"/>
      <c r="H58" s="1"/>
      <c r="I58" s="7"/>
    </row>
    <row r="59" spans="2:9" ht="21" x14ac:dyDescent="0.3">
      <c r="B59" s="7"/>
      <c r="C59" s="1"/>
      <c r="D59" s="7"/>
      <c r="E59" s="1"/>
      <c r="F59" s="7"/>
      <c r="G59" s="18"/>
      <c r="H59" s="1"/>
      <c r="I59" s="7"/>
    </row>
    <row r="60" spans="2:9" ht="21" x14ac:dyDescent="0.3">
      <c r="B60" s="7"/>
      <c r="C60" s="1"/>
      <c r="D60" s="7"/>
      <c r="E60" s="1"/>
      <c r="F60" s="7"/>
      <c r="G60" s="18"/>
      <c r="H60" s="1"/>
      <c r="I60" s="7"/>
    </row>
    <row r="61" spans="2:9" ht="21" x14ac:dyDescent="0.3">
      <c r="B61" s="7"/>
      <c r="C61" s="1"/>
      <c r="D61" s="7"/>
      <c r="E61" s="1"/>
      <c r="F61" s="7"/>
      <c r="G61" s="18"/>
      <c r="H61" s="1"/>
      <c r="I61" s="7"/>
    </row>
    <row r="62" spans="2:9" ht="21" x14ac:dyDescent="0.3">
      <c r="B62" s="7"/>
      <c r="C62" s="1"/>
      <c r="D62" s="7"/>
      <c r="E62" s="1"/>
      <c r="F62" s="7"/>
      <c r="G62" s="18"/>
      <c r="H62" s="1"/>
      <c r="I62" s="7"/>
    </row>
    <row r="63" spans="2:9" x14ac:dyDescent="0.3">
      <c r="B63" s="7"/>
      <c r="C63" s="1"/>
      <c r="D63" s="7"/>
      <c r="E63" s="1"/>
      <c r="F63" s="7"/>
      <c r="G63" s="1"/>
      <c r="H63" s="1"/>
    </row>
    <row r="64" spans="2:9" x14ac:dyDescent="0.3">
      <c r="B64" s="7"/>
      <c r="C64" s="1"/>
      <c r="D64" s="7"/>
      <c r="E64" s="1"/>
      <c r="F64" s="7"/>
      <c r="G64" s="1"/>
      <c r="H64" s="1"/>
    </row>
    <row r="65" spans="3:7" ht="19.8" x14ac:dyDescent="0.3">
      <c r="C65" s="8"/>
      <c r="D65" s="9"/>
      <c r="E65" s="9"/>
      <c r="F65" s="9"/>
      <c r="G65" s="9"/>
    </row>
    <row r="66" spans="3:7" ht="19.8" x14ac:dyDescent="0.3">
      <c r="C66" s="8"/>
      <c r="D66" s="9"/>
      <c r="E66" s="9"/>
      <c r="F66" s="9"/>
      <c r="G66" s="9"/>
    </row>
    <row r="67" spans="3:7" ht="19.8" x14ac:dyDescent="0.3">
      <c r="C67" s="8"/>
      <c r="D67" s="9"/>
      <c r="E67" s="9"/>
      <c r="F67" s="9"/>
      <c r="G67" s="9"/>
    </row>
    <row r="68" spans="3:7" ht="19.8" x14ac:dyDescent="0.3">
      <c r="C68" s="8"/>
      <c r="D68" s="9"/>
      <c r="E68" s="9"/>
      <c r="F68" s="9"/>
      <c r="G68" s="9"/>
    </row>
    <row r="109" spans="4:6" x14ac:dyDescent="0.3">
      <c r="D109" s="21"/>
      <c r="F109" s="22"/>
    </row>
  </sheetData>
  <conditionalFormatting sqref="H2 H37:H1048576">
    <cfRule type="cellIs" dxfId="88" priority="30" operator="equal">
      <formula>"Todos os lotes desertos/fracassados"</formula>
    </cfRule>
  </conditionalFormatting>
  <conditionalFormatting sqref="H2 H37:H1048576">
    <cfRule type="cellIs" dxfId="87" priority="-1" operator="equal">
      <formula>"RECURSO"</formula>
    </cfRule>
  </conditionalFormatting>
  <conditionalFormatting sqref="I8:I12">
    <cfRule type="cellIs" dxfId="86" priority="1" operator="equal">
      <formula>"RECURSO"</formula>
    </cfRule>
  </conditionalFormatting>
  <conditionalFormatting sqref="I4:I7 I20:I24 I27:I29 I33:I34 I36 I13:I18">
    <cfRule type="cellIs" dxfId="85" priority="25" operator="equal">
      <formula>"SUSPENSO"</formula>
    </cfRule>
    <cfRule type="cellIs" dxfId="84" priority="27" operator="equal">
      <formula>"EM ABERTO - REVOGAR??"</formula>
    </cfRule>
    <cfRule type="cellIs" dxfId="83" priority="29" operator="equal">
      <formula>"CONCLUÍDO"</formula>
    </cfRule>
  </conditionalFormatting>
  <conditionalFormatting sqref="I4:I7 I20:I24 I27:I29 I33:I34 I36 I13:I18">
    <cfRule type="cellIs" dxfId="82" priority="28" operator="equal">
      <formula>"Todos os lotes desertos/fracassados"</formula>
    </cfRule>
  </conditionalFormatting>
  <conditionalFormatting sqref="I28">
    <cfRule type="cellIs" dxfId="81" priority="26" operator="equal">
      <formula>"REVOGADO"</formula>
    </cfRule>
  </conditionalFormatting>
  <conditionalFormatting sqref="I4:I7 I20:I24 I27:I29 I33:I34 I36 I13:I18">
    <cfRule type="cellIs" dxfId="80" priority="24" operator="equal">
      <formula>"PROCESSO DISTRIBUÍDO CPL"</formula>
    </cfRule>
  </conditionalFormatting>
  <conditionalFormatting sqref="I4:I7 I20:I24 I27:I29 I33:I34 I36 I13:I18">
    <cfRule type="cellIs" dxfId="79" priority="23" operator="equal">
      <formula>"AG. PREGÃO"</formula>
    </cfRule>
  </conditionalFormatting>
  <conditionalFormatting sqref="I4:I7 I20:I24 I27:I29 I33:I34 I36 I13:I18">
    <cfRule type="cellIs" dxfId="78" priority="22" operator="equal">
      <formula>"RECURSO"</formula>
    </cfRule>
  </conditionalFormatting>
  <conditionalFormatting sqref="I19">
    <cfRule type="cellIs" dxfId="77" priority="18" operator="equal">
      <formula>"SUSPENSO"</formula>
    </cfRule>
    <cfRule type="cellIs" dxfId="76" priority="19" operator="equal">
      <formula>"EM ABERTO - REVOGAR??"</formula>
    </cfRule>
    <cfRule type="cellIs" dxfId="75" priority="21" operator="equal">
      <formula>"CONCLUÍDO"</formula>
    </cfRule>
  </conditionalFormatting>
  <conditionalFormatting sqref="I19">
    <cfRule type="cellIs" dxfId="74" priority="20" operator="equal">
      <formula>"Todos os lotes desertos/fracassados"</formula>
    </cfRule>
  </conditionalFormatting>
  <conditionalFormatting sqref="I19">
    <cfRule type="cellIs" dxfId="73" priority="17" operator="equal">
      <formula>"PROCESSO DISTRIBUÍDO CPL"</formula>
    </cfRule>
  </conditionalFormatting>
  <conditionalFormatting sqref="I19">
    <cfRule type="cellIs" dxfId="72" priority="16" operator="equal">
      <formula>"AG. PREGÃO"</formula>
    </cfRule>
  </conditionalFormatting>
  <conditionalFormatting sqref="I19">
    <cfRule type="cellIs" dxfId="71" priority="15" operator="equal">
      <formula>"RECURSO"</formula>
    </cfRule>
  </conditionalFormatting>
  <conditionalFormatting sqref="I30:J32">
    <cfRule type="cellIs" dxfId="70" priority="11" operator="equal">
      <formula>"SUSPENSO"</formula>
    </cfRule>
    <cfRule type="cellIs" dxfId="69" priority="12" operator="equal">
      <formula>"EM ABERTO - REVOGAR??"</formula>
    </cfRule>
    <cfRule type="cellIs" dxfId="68" priority="14" operator="equal">
      <formula>"CONCLUÍDO"</formula>
    </cfRule>
  </conditionalFormatting>
  <conditionalFormatting sqref="I30:J32">
    <cfRule type="cellIs" dxfId="67" priority="13" operator="equal">
      <formula>"Todos os lotes desertos/fracassados"</formula>
    </cfRule>
  </conditionalFormatting>
  <conditionalFormatting sqref="I30:J32">
    <cfRule type="cellIs" dxfId="66" priority="10" operator="equal">
      <formula>"PROCESSO DISTRIBUÍDO CPL"</formula>
    </cfRule>
  </conditionalFormatting>
  <conditionalFormatting sqref="I30:J32">
    <cfRule type="cellIs" dxfId="65" priority="9" operator="equal">
      <formula>"AG. PREGÃO"</formula>
    </cfRule>
  </conditionalFormatting>
  <conditionalFormatting sqref="I30:J32">
    <cfRule type="cellIs" dxfId="64" priority="8" operator="equal">
      <formula>"RECURSO"</formula>
    </cfRule>
  </conditionalFormatting>
  <conditionalFormatting sqref="I8:I12">
    <cfRule type="cellIs" dxfId="63" priority="4" operator="equal">
      <formula>"SUSPENSO"</formula>
    </cfRule>
    <cfRule type="cellIs" dxfId="62" priority="5" operator="equal">
      <formula>"EM ABERTO - REVOGAR??"</formula>
    </cfRule>
    <cfRule type="cellIs" dxfId="61" priority="7" operator="equal">
      <formula>"CONCLUÍDO"</formula>
    </cfRule>
  </conditionalFormatting>
  <conditionalFormatting sqref="I8:I12">
    <cfRule type="cellIs" dxfId="60" priority="6" operator="equal">
      <formula>"Todos os lotes desertos/fracassados"</formula>
    </cfRule>
  </conditionalFormatting>
  <conditionalFormatting sqref="I8:I12">
    <cfRule type="cellIs" dxfId="59" priority="3" operator="equal">
      <formula>"PROCESSO DISTRIBUÍDO CPL"</formula>
    </cfRule>
  </conditionalFormatting>
  <conditionalFormatting sqref="I8:I12">
    <cfRule type="cellIs" dxfId="58" priority="2" operator="equal">
      <formula>"AG. PREGÃO"</formula>
    </cfRule>
  </conditionalFormatting>
  <hyperlinks>
    <hyperlink ref="O3" r:id="rId1"/>
    <hyperlink ref="O6" r:id="rId2"/>
    <hyperlink ref="O4" r:id="rId3"/>
    <hyperlink ref="O5" r:id="rId4"/>
    <hyperlink ref="O7" r:id="rId5"/>
    <hyperlink ref="O8" r:id="rId6"/>
    <hyperlink ref="O11" r:id="rId7"/>
    <hyperlink ref="O12" r:id="rId8"/>
    <hyperlink ref="O13" r:id="rId9"/>
    <hyperlink ref="O14" r:id="rId10"/>
    <hyperlink ref="O15" r:id="rId11"/>
    <hyperlink ref="O16" r:id="rId12"/>
    <hyperlink ref="O17" r:id="rId13"/>
    <hyperlink ref="O18" r:id="rId14"/>
    <hyperlink ref="O20" r:id="rId15"/>
    <hyperlink ref="O22" r:id="rId16"/>
    <hyperlink ref="O21" r:id="rId17"/>
    <hyperlink ref="O23" r:id="rId18"/>
    <hyperlink ref="O19" r:id="rId19"/>
    <hyperlink ref="O25" r:id="rId20"/>
    <hyperlink ref="O27" r:id="rId21"/>
    <hyperlink ref="O24" r:id="rId22"/>
    <hyperlink ref="O33" r:id="rId23"/>
    <hyperlink ref="O34" r:id="rId24"/>
    <hyperlink ref="O30" r:id="rId25"/>
    <hyperlink ref="O28" r:id="rId26"/>
    <hyperlink ref="O29" r:id="rId27"/>
    <hyperlink ref="O31" r:id="rId28"/>
    <hyperlink ref="O32" r:id="rId29"/>
    <hyperlink ref="O35" r:id="rId30"/>
    <hyperlink ref="O36" r:id="rId31"/>
    <hyperlink ref="O9" r:id="rId32"/>
    <hyperlink ref="O10" r:id="rId33"/>
  </hyperlinks>
  <pageMargins left="0.511811024" right="0.511811024" top="0.78740157499999996" bottom="0.78740157499999996" header="0.31496062000000002" footer="0.31496062000000002"/>
  <drawing r:id="rId34"/>
  <tableParts count="1">
    <tablePart r:id="rId35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2"/>
  <sheetViews>
    <sheetView topLeftCell="A119" zoomScaleNormal="100" workbookViewId="0">
      <selection activeCell="A2" sqref="A2:XFD2"/>
    </sheetView>
  </sheetViews>
  <sheetFormatPr defaultColWidth="9.21875" defaultRowHeight="15.6" x14ac:dyDescent="0.3"/>
  <cols>
    <col min="1" max="1" width="17.6640625" style="5" customWidth="1"/>
    <col min="2" max="2" width="16.77734375" style="5" customWidth="1"/>
    <col min="3" max="3" width="16.109375" style="7" customWidth="1"/>
    <col min="4" max="4" width="31.5546875" style="1" customWidth="1"/>
    <col min="5" max="5" width="17.44140625" style="4" customWidth="1"/>
    <col min="6" max="6" width="43.44140625" style="4" customWidth="1"/>
    <col min="7" max="7" width="15.77734375" style="4" customWidth="1"/>
    <col min="8" max="8" width="16.77734375" style="6" customWidth="1"/>
    <col min="9" max="10" width="16.77734375" style="1" customWidth="1"/>
    <col min="11" max="11" width="17.77734375" style="1" customWidth="1"/>
    <col min="12" max="12" width="13.33203125" style="1" customWidth="1"/>
    <col min="13" max="13" width="20.33203125" style="1" customWidth="1"/>
    <col min="14" max="14" width="14.6640625" style="1" customWidth="1"/>
    <col min="15" max="15" width="29.33203125" style="1" customWidth="1"/>
    <col min="16" max="16384" width="9.21875" style="1"/>
  </cols>
  <sheetData>
    <row r="1" spans="1:17" ht="85.2" customHeight="1" x14ac:dyDescent="0.3">
      <c r="A1" s="109" t="s">
        <v>1544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1"/>
    </row>
    <row r="2" spans="1:17" s="3" customFormat="1" ht="27.6" x14ac:dyDescent="0.3">
      <c r="A2" s="115" t="s">
        <v>1141</v>
      </c>
      <c r="B2" s="106" t="s">
        <v>44</v>
      </c>
      <c r="C2" s="106" t="s">
        <v>45</v>
      </c>
      <c r="D2" s="106" t="s">
        <v>1134</v>
      </c>
      <c r="E2" s="106" t="s">
        <v>47</v>
      </c>
      <c r="F2" s="106" t="s">
        <v>0</v>
      </c>
      <c r="G2" s="106" t="s">
        <v>1135</v>
      </c>
      <c r="H2" s="106" t="s">
        <v>48</v>
      </c>
      <c r="I2" s="106" t="s">
        <v>1136</v>
      </c>
      <c r="J2" s="106" t="s">
        <v>1137</v>
      </c>
      <c r="K2" s="106" t="s">
        <v>1138</v>
      </c>
      <c r="L2" s="106" t="s">
        <v>5</v>
      </c>
      <c r="M2" s="106" t="s">
        <v>1139</v>
      </c>
      <c r="N2" s="106" t="s">
        <v>1140</v>
      </c>
      <c r="O2" s="116" t="s">
        <v>53</v>
      </c>
    </row>
    <row r="3" spans="1:17" s="2" customFormat="1" ht="57.6" x14ac:dyDescent="0.3">
      <c r="A3" s="127" t="s">
        <v>283</v>
      </c>
      <c r="B3" s="32" t="s">
        <v>284</v>
      </c>
      <c r="C3" s="32" t="s">
        <v>285</v>
      </c>
      <c r="D3" s="32" t="s">
        <v>286</v>
      </c>
      <c r="E3" s="32" t="s">
        <v>287</v>
      </c>
      <c r="F3" s="32" t="s">
        <v>288</v>
      </c>
      <c r="G3" s="36" t="s">
        <v>289</v>
      </c>
      <c r="H3" s="38">
        <v>44573</v>
      </c>
      <c r="I3" s="40">
        <v>44574</v>
      </c>
      <c r="J3" s="40">
        <v>44926</v>
      </c>
      <c r="K3" s="40"/>
      <c r="L3" s="32" t="s">
        <v>64</v>
      </c>
      <c r="M3" s="92">
        <v>55140.68</v>
      </c>
      <c r="N3" s="95" t="s">
        <v>183</v>
      </c>
      <c r="O3" s="118" t="s">
        <v>290</v>
      </c>
      <c r="P3" s="28"/>
      <c r="Q3" s="28"/>
    </row>
    <row r="4" spans="1:17" ht="43.2" x14ac:dyDescent="0.3">
      <c r="A4" s="127" t="s">
        <v>291</v>
      </c>
      <c r="B4" s="32">
        <v>89474996</v>
      </c>
      <c r="C4" s="32" t="s">
        <v>285</v>
      </c>
      <c r="D4" s="32" t="s">
        <v>292</v>
      </c>
      <c r="E4" s="32" t="s">
        <v>199</v>
      </c>
      <c r="F4" s="32" t="s">
        <v>293</v>
      </c>
      <c r="G4" s="36" t="s">
        <v>294</v>
      </c>
      <c r="H4" s="38">
        <v>44589</v>
      </c>
      <c r="I4" s="40">
        <v>44955</v>
      </c>
      <c r="J4" s="40">
        <v>45319</v>
      </c>
      <c r="K4" s="40"/>
      <c r="L4" s="32" t="s">
        <v>81</v>
      </c>
      <c r="M4" s="92">
        <v>15648</v>
      </c>
      <c r="N4" s="95" t="s">
        <v>183</v>
      </c>
      <c r="O4" s="118" t="s">
        <v>295</v>
      </c>
    </row>
    <row r="5" spans="1:17" ht="57.6" x14ac:dyDescent="0.3">
      <c r="A5" s="127" t="s">
        <v>296</v>
      </c>
      <c r="B5" s="36" t="s">
        <v>297</v>
      </c>
      <c r="C5" s="32" t="s">
        <v>33</v>
      </c>
      <c r="D5" s="32" t="s">
        <v>298</v>
      </c>
      <c r="E5" s="32" t="s">
        <v>299</v>
      </c>
      <c r="F5" s="32" t="s">
        <v>300</v>
      </c>
      <c r="G5" s="36" t="s">
        <v>301</v>
      </c>
      <c r="H5" s="38" t="s">
        <v>302</v>
      </c>
      <c r="I5" s="40">
        <v>44593</v>
      </c>
      <c r="J5" s="40">
        <v>44773</v>
      </c>
      <c r="K5" s="40"/>
      <c r="L5" s="32" t="s">
        <v>64</v>
      </c>
      <c r="M5" s="92">
        <v>1519722</v>
      </c>
      <c r="N5" s="95" t="s">
        <v>303</v>
      </c>
      <c r="O5" s="118" t="s">
        <v>304</v>
      </c>
    </row>
    <row r="6" spans="1:17" ht="57.6" x14ac:dyDescent="0.3">
      <c r="A6" s="127" t="s">
        <v>305</v>
      </c>
      <c r="B6" s="36" t="s">
        <v>306</v>
      </c>
      <c r="C6" s="32" t="s">
        <v>33</v>
      </c>
      <c r="D6" s="32" t="s">
        <v>307</v>
      </c>
      <c r="E6" s="32" t="s">
        <v>129</v>
      </c>
      <c r="F6" s="32" t="s">
        <v>308</v>
      </c>
      <c r="G6" s="36" t="s">
        <v>301</v>
      </c>
      <c r="H6" s="38" t="s">
        <v>302</v>
      </c>
      <c r="I6" s="40">
        <v>44593</v>
      </c>
      <c r="J6" s="40">
        <v>44773</v>
      </c>
      <c r="K6" s="40"/>
      <c r="L6" s="32" t="s">
        <v>64</v>
      </c>
      <c r="M6" s="92">
        <v>328810.08</v>
      </c>
      <c r="N6" s="95" t="s">
        <v>309</v>
      </c>
      <c r="O6" s="118" t="s">
        <v>310</v>
      </c>
    </row>
    <row r="7" spans="1:17" ht="28.8" x14ac:dyDescent="0.3">
      <c r="A7" s="127" t="s">
        <v>311</v>
      </c>
      <c r="B7" s="32" t="s">
        <v>312</v>
      </c>
      <c r="C7" s="36"/>
      <c r="D7" s="36"/>
      <c r="E7" s="36"/>
      <c r="F7" s="36"/>
      <c r="G7" s="36"/>
      <c r="H7" s="38"/>
      <c r="I7" s="41"/>
      <c r="J7" s="41"/>
      <c r="K7" s="36"/>
      <c r="L7" s="36"/>
      <c r="M7" s="56"/>
      <c r="N7" s="36"/>
      <c r="O7" s="118"/>
    </row>
    <row r="8" spans="1:17" ht="57.6" x14ac:dyDescent="0.3">
      <c r="A8" s="127" t="s">
        <v>313</v>
      </c>
      <c r="B8" s="36" t="s">
        <v>314</v>
      </c>
      <c r="C8" s="32" t="s">
        <v>33</v>
      </c>
      <c r="D8" s="32" t="s">
        <v>315</v>
      </c>
      <c r="E8" s="32" t="s">
        <v>316</v>
      </c>
      <c r="F8" s="32" t="s">
        <v>317</v>
      </c>
      <c r="G8" s="36" t="s">
        <v>301</v>
      </c>
      <c r="H8" s="38" t="s">
        <v>302</v>
      </c>
      <c r="I8" s="40">
        <v>44591</v>
      </c>
      <c r="J8" s="40">
        <v>44771</v>
      </c>
      <c r="K8" s="40"/>
      <c r="L8" s="32" t="s">
        <v>64</v>
      </c>
      <c r="M8" s="92">
        <v>618115.07999999996</v>
      </c>
      <c r="N8" s="32" t="s">
        <v>318</v>
      </c>
      <c r="O8" s="118" t="s">
        <v>319</v>
      </c>
    </row>
    <row r="9" spans="1:17" ht="57.6" x14ac:dyDescent="0.3">
      <c r="A9" s="127" t="s">
        <v>320</v>
      </c>
      <c r="B9" s="36" t="s">
        <v>321</v>
      </c>
      <c r="C9" s="32" t="s">
        <v>33</v>
      </c>
      <c r="D9" s="32" t="s">
        <v>322</v>
      </c>
      <c r="E9" s="32" t="s">
        <v>323</v>
      </c>
      <c r="F9" s="32" t="s">
        <v>324</v>
      </c>
      <c r="G9" s="36" t="s">
        <v>301</v>
      </c>
      <c r="H9" s="38" t="s">
        <v>325</v>
      </c>
      <c r="I9" s="40">
        <v>44593</v>
      </c>
      <c r="J9" s="40">
        <v>44773</v>
      </c>
      <c r="K9" s="40"/>
      <c r="L9" s="32" t="s">
        <v>64</v>
      </c>
      <c r="M9" s="92">
        <f>7200+9600+14250+14000</f>
        <v>45050</v>
      </c>
      <c r="N9" s="32" t="s">
        <v>326</v>
      </c>
      <c r="O9" s="118" t="s">
        <v>327</v>
      </c>
    </row>
    <row r="10" spans="1:17" ht="57.6" x14ac:dyDescent="0.3">
      <c r="A10" s="127" t="s">
        <v>328</v>
      </c>
      <c r="B10" s="36" t="s">
        <v>321</v>
      </c>
      <c r="C10" s="32" t="s">
        <v>33</v>
      </c>
      <c r="D10" s="32" t="s">
        <v>329</v>
      </c>
      <c r="E10" s="32" t="s">
        <v>330</v>
      </c>
      <c r="F10" s="32" t="s">
        <v>324</v>
      </c>
      <c r="G10" s="36" t="s">
        <v>301</v>
      </c>
      <c r="H10" s="38" t="s">
        <v>325</v>
      </c>
      <c r="I10" s="40">
        <v>44593</v>
      </c>
      <c r="J10" s="40">
        <v>44773</v>
      </c>
      <c r="K10" s="40"/>
      <c r="L10" s="32" t="s">
        <v>64</v>
      </c>
      <c r="M10" s="92">
        <f>1800+90000+5000+5000+5700+9500+3600+36000+3600+4800+22500+4750</f>
        <v>192250</v>
      </c>
      <c r="N10" s="32" t="s">
        <v>326</v>
      </c>
      <c r="O10" s="118" t="s">
        <v>331</v>
      </c>
    </row>
    <row r="11" spans="1:17" ht="57.6" x14ac:dyDescent="0.3">
      <c r="A11" s="127" t="s">
        <v>332</v>
      </c>
      <c r="B11" s="36" t="s">
        <v>321</v>
      </c>
      <c r="C11" s="32" t="s">
        <v>33</v>
      </c>
      <c r="D11" s="32" t="s">
        <v>333</v>
      </c>
      <c r="E11" s="32" t="s">
        <v>334</v>
      </c>
      <c r="F11" s="32" t="s">
        <v>324</v>
      </c>
      <c r="G11" s="36" t="s">
        <v>301</v>
      </c>
      <c r="H11" s="38" t="s">
        <v>325</v>
      </c>
      <c r="I11" s="40">
        <v>44593</v>
      </c>
      <c r="J11" s="40">
        <v>44773</v>
      </c>
      <c r="K11" s="40"/>
      <c r="L11" s="32" t="s">
        <v>64</v>
      </c>
      <c r="M11" s="92">
        <f>2800+5600+7000+8750+47700</f>
        <v>71850</v>
      </c>
      <c r="N11" s="32" t="s">
        <v>326</v>
      </c>
      <c r="O11" s="118" t="s">
        <v>335</v>
      </c>
    </row>
    <row r="12" spans="1:17" ht="57.6" x14ac:dyDescent="0.3">
      <c r="A12" s="127" t="s">
        <v>336</v>
      </c>
      <c r="B12" s="36" t="s">
        <v>321</v>
      </c>
      <c r="C12" s="32" t="s">
        <v>33</v>
      </c>
      <c r="D12" s="32" t="s">
        <v>337</v>
      </c>
      <c r="E12" s="32" t="s">
        <v>338</v>
      </c>
      <c r="F12" s="32" t="s">
        <v>324</v>
      </c>
      <c r="G12" s="36" t="s">
        <v>301</v>
      </c>
      <c r="H12" s="38" t="s">
        <v>325</v>
      </c>
      <c r="I12" s="40">
        <v>44593</v>
      </c>
      <c r="J12" s="40">
        <v>44773</v>
      </c>
      <c r="K12" s="40"/>
      <c r="L12" s="32" t="s">
        <v>64</v>
      </c>
      <c r="M12" s="92">
        <f>4600+3960+5940+11130+7920</f>
        <v>33550</v>
      </c>
      <c r="N12" s="32" t="s">
        <v>326</v>
      </c>
      <c r="O12" s="118" t="s">
        <v>339</v>
      </c>
    </row>
    <row r="13" spans="1:17" ht="57.6" x14ac:dyDescent="0.3">
      <c r="A13" s="127" t="s">
        <v>340</v>
      </c>
      <c r="B13" s="36" t="s">
        <v>341</v>
      </c>
      <c r="C13" s="32" t="s">
        <v>33</v>
      </c>
      <c r="D13" s="32" t="s">
        <v>307</v>
      </c>
      <c r="E13" s="32" t="s">
        <v>129</v>
      </c>
      <c r="F13" s="32" t="s">
        <v>342</v>
      </c>
      <c r="G13" s="36" t="s">
        <v>301</v>
      </c>
      <c r="H13" s="38" t="s">
        <v>302</v>
      </c>
      <c r="I13" s="40">
        <v>44593</v>
      </c>
      <c r="J13" s="40">
        <v>44773</v>
      </c>
      <c r="K13" s="40"/>
      <c r="L13" s="32" t="s">
        <v>64</v>
      </c>
      <c r="M13" s="92">
        <v>800565.6</v>
      </c>
      <c r="N13" s="95" t="s">
        <v>309</v>
      </c>
      <c r="O13" s="118" t="s">
        <v>343</v>
      </c>
    </row>
    <row r="14" spans="1:17" ht="72" x14ac:dyDescent="0.3">
      <c r="A14" s="127" t="s">
        <v>344</v>
      </c>
      <c r="B14" s="32" t="s">
        <v>345</v>
      </c>
      <c r="C14" s="32" t="s">
        <v>285</v>
      </c>
      <c r="D14" s="32" t="s">
        <v>346</v>
      </c>
      <c r="E14" s="32" t="s">
        <v>347</v>
      </c>
      <c r="F14" s="32" t="s">
        <v>348</v>
      </c>
      <c r="G14" s="36" t="s">
        <v>349</v>
      </c>
      <c r="H14" s="38" t="s">
        <v>350</v>
      </c>
      <c r="I14" s="40">
        <v>44611</v>
      </c>
      <c r="J14" s="40">
        <v>44975</v>
      </c>
      <c r="K14" s="40"/>
      <c r="L14" s="32" t="s">
        <v>64</v>
      </c>
      <c r="M14" s="92">
        <v>15357.6</v>
      </c>
      <c r="N14" s="32" t="s">
        <v>351</v>
      </c>
      <c r="O14" s="118" t="s">
        <v>352</v>
      </c>
    </row>
    <row r="15" spans="1:17" ht="57.6" x14ac:dyDescent="0.3">
      <c r="A15" s="127" t="s">
        <v>353</v>
      </c>
      <c r="B15" s="36" t="s">
        <v>354</v>
      </c>
      <c r="C15" s="32" t="s">
        <v>33</v>
      </c>
      <c r="D15" s="32" t="s">
        <v>355</v>
      </c>
      <c r="E15" s="32" t="s">
        <v>356</v>
      </c>
      <c r="F15" s="32" t="s">
        <v>357</v>
      </c>
      <c r="G15" s="36" t="s">
        <v>301</v>
      </c>
      <c r="H15" s="38">
        <v>44617</v>
      </c>
      <c r="I15" s="40">
        <v>44614</v>
      </c>
      <c r="J15" s="40">
        <v>44794</v>
      </c>
      <c r="K15" s="40"/>
      <c r="L15" s="32" t="s">
        <v>64</v>
      </c>
      <c r="M15" s="92">
        <v>4090130.1</v>
      </c>
      <c r="N15" s="95" t="s">
        <v>303</v>
      </c>
      <c r="O15" s="118" t="s">
        <v>358</v>
      </c>
    </row>
    <row r="16" spans="1:17" ht="57.6" x14ac:dyDescent="0.3">
      <c r="A16" s="127" t="s">
        <v>359</v>
      </c>
      <c r="B16" s="32" t="s">
        <v>360</v>
      </c>
      <c r="C16" s="32" t="s">
        <v>33</v>
      </c>
      <c r="D16" s="32" t="s">
        <v>361</v>
      </c>
      <c r="E16" s="32" t="s">
        <v>362</v>
      </c>
      <c r="F16" s="32" t="s">
        <v>363</v>
      </c>
      <c r="G16" s="36" t="s">
        <v>301</v>
      </c>
      <c r="H16" s="38">
        <v>44630</v>
      </c>
      <c r="I16" s="40">
        <v>44627</v>
      </c>
      <c r="J16" s="40">
        <v>44807</v>
      </c>
      <c r="K16" s="40"/>
      <c r="L16" s="32" t="s">
        <v>64</v>
      </c>
      <c r="M16" s="92">
        <v>909438.6</v>
      </c>
      <c r="N16" s="95" t="s">
        <v>364</v>
      </c>
      <c r="O16" s="118" t="s">
        <v>365</v>
      </c>
    </row>
    <row r="17" spans="1:15" ht="57.6" x14ac:dyDescent="0.3">
      <c r="A17" s="127" t="s">
        <v>366</v>
      </c>
      <c r="B17" s="32" t="s">
        <v>367</v>
      </c>
      <c r="C17" s="32" t="s">
        <v>33</v>
      </c>
      <c r="D17" s="32" t="s">
        <v>368</v>
      </c>
      <c r="E17" s="32" t="s">
        <v>369</v>
      </c>
      <c r="F17" s="32" t="s">
        <v>370</v>
      </c>
      <c r="G17" s="36" t="s">
        <v>301</v>
      </c>
      <c r="H17" s="38">
        <v>44630</v>
      </c>
      <c r="I17" s="40">
        <v>44628</v>
      </c>
      <c r="J17" s="40">
        <v>44808</v>
      </c>
      <c r="K17" s="40"/>
      <c r="L17" s="32" t="s">
        <v>64</v>
      </c>
      <c r="M17" s="92">
        <v>1934144.4</v>
      </c>
      <c r="N17" s="95" t="s">
        <v>371</v>
      </c>
      <c r="O17" s="118" t="s">
        <v>372</v>
      </c>
    </row>
    <row r="18" spans="1:15" ht="57.6" x14ac:dyDescent="0.3">
      <c r="A18" s="127" t="s">
        <v>373</v>
      </c>
      <c r="B18" s="32" t="s">
        <v>374</v>
      </c>
      <c r="C18" s="32" t="s">
        <v>33</v>
      </c>
      <c r="D18" s="32" t="s">
        <v>375</v>
      </c>
      <c r="E18" s="32" t="s">
        <v>376</v>
      </c>
      <c r="F18" s="32" t="s">
        <v>377</v>
      </c>
      <c r="G18" s="36" t="s">
        <v>301</v>
      </c>
      <c r="H18" s="38" t="s">
        <v>378</v>
      </c>
      <c r="I18" s="40">
        <v>44624</v>
      </c>
      <c r="J18" s="40">
        <v>44804</v>
      </c>
      <c r="K18" s="40"/>
      <c r="L18" s="32" t="s">
        <v>64</v>
      </c>
      <c r="M18" s="92">
        <v>1443960</v>
      </c>
      <c r="N18" s="95" t="s">
        <v>309</v>
      </c>
      <c r="O18" s="118" t="s">
        <v>379</v>
      </c>
    </row>
    <row r="19" spans="1:15" ht="57.6" x14ac:dyDescent="0.3">
      <c r="A19" s="127" t="s">
        <v>380</v>
      </c>
      <c r="B19" s="32" t="s">
        <v>381</v>
      </c>
      <c r="C19" s="32" t="s">
        <v>33</v>
      </c>
      <c r="D19" s="32" t="s">
        <v>382</v>
      </c>
      <c r="E19" s="32" t="s">
        <v>383</v>
      </c>
      <c r="F19" s="32" t="s">
        <v>384</v>
      </c>
      <c r="G19" s="36" t="s">
        <v>301</v>
      </c>
      <c r="H19" s="38">
        <v>44616</v>
      </c>
      <c r="I19" s="40">
        <v>44614</v>
      </c>
      <c r="J19" s="40">
        <v>44794</v>
      </c>
      <c r="K19" s="40"/>
      <c r="L19" s="32" t="s">
        <v>64</v>
      </c>
      <c r="M19" s="92">
        <v>1996212</v>
      </c>
      <c r="N19" s="95" t="s">
        <v>385</v>
      </c>
      <c r="O19" s="118" t="s">
        <v>386</v>
      </c>
    </row>
    <row r="20" spans="1:15" ht="57.6" x14ac:dyDescent="0.3">
      <c r="A20" s="127" t="s">
        <v>387</v>
      </c>
      <c r="B20" s="32" t="s">
        <v>388</v>
      </c>
      <c r="C20" s="32" t="s">
        <v>33</v>
      </c>
      <c r="D20" s="32" t="s">
        <v>389</v>
      </c>
      <c r="E20" s="32" t="s">
        <v>390</v>
      </c>
      <c r="F20" s="32" t="s">
        <v>391</v>
      </c>
      <c r="G20" s="36" t="s">
        <v>301</v>
      </c>
      <c r="H20" s="38" t="s">
        <v>378</v>
      </c>
      <c r="I20" s="40">
        <v>44624</v>
      </c>
      <c r="J20" s="40">
        <v>44804</v>
      </c>
      <c r="K20" s="40"/>
      <c r="L20" s="32" t="s">
        <v>64</v>
      </c>
      <c r="M20" s="92">
        <v>171521</v>
      </c>
      <c r="N20" s="95" t="s">
        <v>392</v>
      </c>
      <c r="O20" s="118" t="s">
        <v>393</v>
      </c>
    </row>
    <row r="21" spans="1:15" ht="57.6" x14ac:dyDescent="0.3">
      <c r="A21" s="127" t="s">
        <v>394</v>
      </c>
      <c r="B21" s="32" t="s">
        <v>395</v>
      </c>
      <c r="C21" s="32" t="s">
        <v>33</v>
      </c>
      <c r="D21" s="32" t="s">
        <v>396</v>
      </c>
      <c r="E21" s="32" t="s">
        <v>397</v>
      </c>
      <c r="F21" s="32" t="s">
        <v>398</v>
      </c>
      <c r="G21" s="36" t="s">
        <v>301</v>
      </c>
      <c r="H21" s="38" t="s">
        <v>399</v>
      </c>
      <c r="I21" s="40">
        <v>44628</v>
      </c>
      <c r="J21" s="40">
        <v>44808</v>
      </c>
      <c r="K21" s="40"/>
      <c r="L21" s="32" t="s">
        <v>64</v>
      </c>
      <c r="M21" s="92">
        <v>626400</v>
      </c>
      <c r="N21" s="32" t="s">
        <v>318</v>
      </c>
      <c r="O21" s="118" t="s">
        <v>400</v>
      </c>
    </row>
    <row r="22" spans="1:15" ht="86.4" x14ac:dyDescent="0.3">
      <c r="A22" s="127" t="s">
        <v>401</v>
      </c>
      <c r="B22" s="32">
        <v>89464001</v>
      </c>
      <c r="C22" s="32" t="s">
        <v>88</v>
      </c>
      <c r="D22" s="32" t="s">
        <v>402</v>
      </c>
      <c r="E22" s="32" t="s">
        <v>403</v>
      </c>
      <c r="F22" s="32" t="s">
        <v>404</v>
      </c>
      <c r="G22" s="36" t="s">
        <v>405</v>
      </c>
      <c r="H22" s="38">
        <v>44635</v>
      </c>
      <c r="I22" s="40">
        <v>44636</v>
      </c>
      <c r="J22" s="40">
        <v>45000</v>
      </c>
      <c r="K22" s="40"/>
      <c r="L22" s="31" t="s">
        <v>81</v>
      </c>
      <c r="M22" s="92">
        <v>3887499.6</v>
      </c>
      <c r="N22" s="95" t="s">
        <v>406</v>
      </c>
      <c r="O22" s="118" t="s">
        <v>407</v>
      </c>
    </row>
    <row r="23" spans="1:15" ht="43.2" x14ac:dyDescent="0.3">
      <c r="A23" s="127" t="s">
        <v>408</v>
      </c>
      <c r="B23" s="32" t="s">
        <v>409</v>
      </c>
      <c r="C23" s="32" t="s">
        <v>285</v>
      </c>
      <c r="D23" s="32" t="s">
        <v>410</v>
      </c>
      <c r="E23" s="32" t="s">
        <v>411</v>
      </c>
      <c r="F23" s="32" t="s">
        <v>412</v>
      </c>
      <c r="G23" s="36" t="s">
        <v>413</v>
      </c>
      <c r="H23" s="38">
        <v>44631</v>
      </c>
      <c r="I23" s="40">
        <v>44630</v>
      </c>
      <c r="J23" s="40">
        <v>44994</v>
      </c>
      <c r="K23" s="40"/>
      <c r="L23" s="32" t="s">
        <v>81</v>
      </c>
      <c r="M23" s="92">
        <v>108585.36</v>
      </c>
      <c r="N23" s="95" t="s">
        <v>414</v>
      </c>
      <c r="O23" s="118" t="s">
        <v>415</v>
      </c>
    </row>
    <row r="24" spans="1:15" ht="100.8" x14ac:dyDescent="0.3">
      <c r="A24" s="127" t="s">
        <v>416</v>
      </c>
      <c r="B24" s="32" t="s">
        <v>417</v>
      </c>
      <c r="C24" s="32" t="s">
        <v>33</v>
      </c>
      <c r="D24" s="32" t="s">
        <v>418</v>
      </c>
      <c r="E24" s="32" t="s">
        <v>419</v>
      </c>
      <c r="F24" s="32" t="s">
        <v>420</v>
      </c>
      <c r="G24" s="36" t="s">
        <v>301</v>
      </c>
      <c r="H24" s="38" t="s">
        <v>421</v>
      </c>
      <c r="I24" s="40">
        <v>44637</v>
      </c>
      <c r="J24" s="41">
        <f t="shared" ref="J24" si="0">I24+180</f>
        <v>44817</v>
      </c>
      <c r="K24" s="40"/>
      <c r="L24" s="32" t="s">
        <v>64</v>
      </c>
      <c r="M24" s="92">
        <v>8673.6</v>
      </c>
      <c r="N24" s="95" t="s">
        <v>422</v>
      </c>
      <c r="O24" s="118" t="s">
        <v>423</v>
      </c>
    </row>
    <row r="25" spans="1:15" ht="86.4" x14ac:dyDescent="0.3">
      <c r="A25" s="127" t="s">
        <v>424</v>
      </c>
      <c r="B25" s="32" t="s">
        <v>2</v>
      </c>
      <c r="C25" s="32" t="s">
        <v>425</v>
      </c>
      <c r="D25" s="32" t="s">
        <v>426</v>
      </c>
      <c r="E25" s="32" t="s">
        <v>427</v>
      </c>
      <c r="F25" s="32" t="s">
        <v>428</v>
      </c>
      <c r="G25" s="36" t="s">
        <v>429</v>
      </c>
      <c r="H25" s="38">
        <v>44641</v>
      </c>
      <c r="I25" s="40">
        <v>44638</v>
      </c>
      <c r="J25" s="40">
        <f>EDATE(I25,12)-1</f>
        <v>45002</v>
      </c>
      <c r="K25" s="40"/>
      <c r="L25" s="32" t="s">
        <v>64</v>
      </c>
      <c r="M25" s="92">
        <v>3372713.4</v>
      </c>
      <c r="N25" s="95" t="s">
        <v>318</v>
      </c>
      <c r="O25" s="118" t="s">
        <v>430</v>
      </c>
    </row>
    <row r="26" spans="1:15" ht="57.6" x14ac:dyDescent="0.3">
      <c r="A26" s="127" t="s">
        <v>431</v>
      </c>
      <c r="B26" s="32" t="s">
        <v>432</v>
      </c>
      <c r="C26" s="32" t="s">
        <v>33</v>
      </c>
      <c r="D26" s="35" t="s">
        <v>140</v>
      </c>
      <c r="E26" s="32" t="s">
        <v>141</v>
      </c>
      <c r="F26" s="32" t="s">
        <v>433</v>
      </c>
      <c r="G26" s="36" t="s">
        <v>301</v>
      </c>
      <c r="H26" s="38" t="s">
        <v>434</v>
      </c>
      <c r="I26" s="40">
        <v>44658</v>
      </c>
      <c r="J26" s="41">
        <f t="shared" ref="J26" si="1">I26+180</f>
        <v>44838</v>
      </c>
      <c r="K26" s="40"/>
      <c r="L26" s="32" t="s">
        <v>64</v>
      </c>
      <c r="M26" s="92">
        <v>167401.07999999999</v>
      </c>
      <c r="N26" s="95" t="s">
        <v>435</v>
      </c>
      <c r="O26" s="118" t="s">
        <v>436</v>
      </c>
    </row>
    <row r="27" spans="1:15" ht="57.6" x14ac:dyDescent="0.3">
      <c r="A27" s="127" t="s">
        <v>437</v>
      </c>
      <c r="B27" s="32" t="s">
        <v>438</v>
      </c>
      <c r="C27" s="32" t="s">
        <v>33</v>
      </c>
      <c r="D27" s="32" t="s">
        <v>439</v>
      </c>
      <c r="E27" s="32" t="s">
        <v>440</v>
      </c>
      <c r="F27" s="32" t="s">
        <v>441</v>
      </c>
      <c r="G27" s="36" t="s">
        <v>301</v>
      </c>
      <c r="H27" s="38" t="s">
        <v>442</v>
      </c>
      <c r="I27" s="40">
        <v>44641</v>
      </c>
      <c r="J27" s="41">
        <f>I27+180</f>
        <v>44821</v>
      </c>
      <c r="K27" s="40"/>
      <c r="L27" s="32" t="s">
        <v>64</v>
      </c>
      <c r="M27" s="92">
        <v>450000</v>
      </c>
      <c r="N27" s="95" t="s">
        <v>443</v>
      </c>
      <c r="O27" s="118" t="s">
        <v>444</v>
      </c>
    </row>
    <row r="28" spans="1:15" ht="57.6" x14ac:dyDescent="0.3">
      <c r="A28" s="127" t="s">
        <v>445</v>
      </c>
      <c r="B28" s="32" t="s">
        <v>446</v>
      </c>
      <c r="C28" s="32" t="s">
        <v>33</v>
      </c>
      <c r="D28" s="32" t="s">
        <v>447</v>
      </c>
      <c r="E28" s="32" t="s">
        <v>448</v>
      </c>
      <c r="F28" s="32" t="s">
        <v>449</v>
      </c>
      <c r="G28" s="36" t="s">
        <v>301</v>
      </c>
      <c r="H28" s="38" t="s">
        <v>450</v>
      </c>
      <c r="I28" s="40">
        <v>44655</v>
      </c>
      <c r="J28" s="41">
        <f>I28+180</f>
        <v>44835</v>
      </c>
      <c r="K28" s="40"/>
      <c r="L28" s="32" t="s">
        <v>64</v>
      </c>
      <c r="M28" s="92">
        <v>89944</v>
      </c>
      <c r="N28" s="95" t="s">
        <v>451</v>
      </c>
      <c r="O28" s="118" t="s">
        <v>452</v>
      </c>
    </row>
    <row r="29" spans="1:15" ht="57.6" x14ac:dyDescent="0.3">
      <c r="A29" s="127" t="s">
        <v>453</v>
      </c>
      <c r="B29" s="32">
        <v>89560701</v>
      </c>
      <c r="C29" s="32" t="s">
        <v>88</v>
      </c>
      <c r="D29" s="32" t="s">
        <v>454</v>
      </c>
      <c r="E29" s="32" t="s">
        <v>455</v>
      </c>
      <c r="F29" s="32" t="s">
        <v>456</v>
      </c>
      <c r="G29" s="36" t="s">
        <v>457</v>
      </c>
      <c r="H29" s="38">
        <v>44642</v>
      </c>
      <c r="I29" s="40">
        <v>44643</v>
      </c>
      <c r="J29" s="40">
        <f t="shared" ref="J29:J33" si="2">EDATE(I29,12)-1</f>
        <v>45007</v>
      </c>
      <c r="K29" s="40"/>
      <c r="L29" s="32" t="s">
        <v>64</v>
      </c>
      <c r="M29" s="92">
        <v>750860.04</v>
      </c>
      <c r="N29" s="95" t="s">
        <v>99</v>
      </c>
      <c r="O29" s="118" t="s">
        <v>458</v>
      </c>
    </row>
    <row r="30" spans="1:15" ht="43.2" x14ac:dyDescent="0.3">
      <c r="A30" s="127" t="s">
        <v>459</v>
      </c>
      <c r="B30" s="32">
        <v>89560701</v>
      </c>
      <c r="C30" s="32" t="s">
        <v>88</v>
      </c>
      <c r="D30" s="32" t="s">
        <v>460</v>
      </c>
      <c r="E30" s="32" t="s">
        <v>461</v>
      </c>
      <c r="F30" s="32" t="s">
        <v>456</v>
      </c>
      <c r="G30" s="36" t="s">
        <v>457</v>
      </c>
      <c r="H30" s="38">
        <v>44642</v>
      </c>
      <c r="I30" s="40">
        <v>44643</v>
      </c>
      <c r="J30" s="40">
        <f t="shared" si="2"/>
        <v>45007</v>
      </c>
      <c r="K30" s="40"/>
      <c r="L30" s="32" t="s">
        <v>64</v>
      </c>
      <c r="M30" s="92">
        <v>67600.45</v>
      </c>
      <c r="N30" s="95" t="s">
        <v>99</v>
      </c>
      <c r="O30" s="118" t="s">
        <v>462</v>
      </c>
    </row>
    <row r="31" spans="1:15" ht="57.6" x14ac:dyDescent="0.3">
      <c r="A31" s="127" t="s">
        <v>463</v>
      </c>
      <c r="B31" s="32">
        <v>89560701</v>
      </c>
      <c r="C31" s="32" t="s">
        <v>88</v>
      </c>
      <c r="D31" s="32" t="s">
        <v>464</v>
      </c>
      <c r="E31" s="32" t="s">
        <v>465</v>
      </c>
      <c r="F31" s="32" t="s">
        <v>456</v>
      </c>
      <c r="G31" s="36" t="s">
        <v>457</v>
      </c>
      <c r="H31" s="38">
        <v>44642</v>
      </c>
      <c r="I31" s="40">
        <v>44643</v>
      </c>
      <c r="J31" s="40">
        <f t="shared" si="2"/>
        <v>45007</v>
      </c>
      <c r="K31" s="40"/>
      <c r="L31" s="32" t="s">
        <v>64</v>
      </c>
      <c r="M31" s="92">
        <v>260266.8</v>
      </c>
      <c r="N31" s="95" t="s">
        <v>99</v>
      </c>
      <c r="O31" s="118" t="s">
        <v>466</v>
      </c>
    </row>
    <row r="32" spans="1:15" ht="43.2" x14ac:dyDescent="0.3">
      <c r="A32" s="127" t="s">
        <v>467</v>
      </c>
      <c r="B32" s="32">
        <v>89560701</v>
      </c>
      <c r="C32" s="32" t="s">
        <v>88</v>
      </c>
      <c r="D32" s="32" t="s">
        <v>468</v>
      </c>
      <c r="E32" s="32" t="s">
        <v>469</v>
      </c>
      <c r="F32" s="32" t="s">
        <v>456</v>
      </c>
      <c r="G32" s="36" t="s">
        <v>457</v>
      </c>
      <c r="H32" s="38">
        <v>44642</v>
      </c>
      <c r="I32" s="40">
        <v>44643</v>
      </c>
      <c r="J32" s="40">
        <f t="shared" si="2"/>
        <v>45007</v>
      </c>
      <c r="K32" s="40"/>
      <c r="L32" s="32" t="s">
        <v>64</v>
      </c>
      <c r="M32" s="92">
        <v>90261.85</v>
      </c>
      <c r="N32" s="95" t="s">
        <v>99</v>
      </c>
      <c r="O32" s="118" t="s">
        <v>470</v>
      </c>
    </row>
    <row r="33" spans="1:15" ht="57.6" x14ac:dyDescent="0.3">
      <c r="A33" s="127" t="s">
        <v>471</v>
      </c>
      <c r="B33" s="32">
        <v>89560701</v>
      </c>
      <c r="C33" s="32" t="s">
        <v>88</v>
      </c>
      <c r="D33" s="32" t="s">
        <v>472</v>
      </c>
      <c r="E33" s="32" t="s">
        <v>390</v>
      </c>
      <c r="F33" s="32" t="s">
        <v>456</v>
      </c>
      <c r="G33" s="36" t="s">
        <v>457</v>
      </c>
      <c r="H33" s="38">
        <v>44642</v>
      </c>
      <c r="I33" s="40">
        <v>44643</v>
      </c>
      <c r="J33" s="40">
        <f t="shared" si="2"/>
        <v>45007</v>
      </c>
      <c r="K33" s="40"/>
      <c r="L33" s="32" t="s">
        <v>64</v>
      </c>
      <c r="M33" s="92">
        <v>91770.48</v>
      </c>
      <c r="N33" s="95" t="s">
        <v>99</v>
      </c>
      <c r="O33" s="118" t="s">
        <v>473</v>
      </c>
    </row>
    <row r="34" spans="1:15" ht="72" x14ac:dyDescent="0.3">
      <c r="A34" s="127" t="s">
        <v>474</v>
      </c>
      <c r="B34" s="32" t="s">
        <v>475</v>
      </c>
      <c r="C34" s="32" t="s">
        <v>33</v>
      </c>
      <c r="D34" s="32" t="s">
        <v>476</v>
      </c>
      <c r="E34" s="32" t="s">
        <v>477</v>
      </c>
      <c r="F34" s="32" t="s">
        <v>478</v>
      </c>
      <c r="G34" s="36" t="s">
        <v>301</v>
      </c>
      <c r="H34" s="38" t="s">
        <v>450</v>
      </c>
      <c r="I34" s="40">
        <v>44648</v>
      </c>
      <c r="J34" s="41">
        <f t="shared" ref="J34:J40" si="3">I34+180</f>
        <v>44828</v>
      </c>
      <c r="K34" s="40"/>
      <c r="L34" s="32" t="s">
        <v>64</v>
      </c>
      <c r="M34" s="92">
        <v>233850</v>
      </c>
      <c r="N34" s="95" t="s">
        <v>422</v>
      </c>
      <c r="O34" s="118" t="s">
        <v>479</v>
      </c>
    </row>
    <row r="35" spans="1:15" ht="129.6" x14ac:dyDescent="0.3">
      <c r="A35" s="127" t="s">
        <v>480</v>
      </c>
      <c r="B35" s="32" t="s">
        <v>481</v>
      </c>
      <c r="C35" s="32" t="s">
        <v>33</v>
      </c>
      <c r="D35" s="32" t="s">
        <v>482</v>
      </c>
      <c r="E35" s="32" t="s">
        <v>483</v>
      </c>
      <c r="F35" s="32" t="s">
        <v>484</v>
      </c>
      <c r="G35" s="36" t="s">
        <v>485</v>
      </c>
      <c r="H35" s="38" t="s">
        <v>486</v>
      </c>
      <c r="I35" s="40">
        <v>44650</v>
      </c>
      <c r="J35" s="41">
        <f t="shared" si="3"/>
        <v>44830</v>
      </c>
      <c r="K35" s="40"/>
      <c r="L35" s="32" t="s">
        <v>81</v>
      </c>
      <c r="M35" s="92">
        <v>22590</v>
      </c>
      <c r="N35" s="95" t="s">
        <v>487</v>
      </c>
      <c r="O35" s="118" t="s">
        <v>488</v>
      </c>
    </row>
    <row r="36" spans="1:15" ht="201.6" x14ac:dyDescent="0.3">
      <c r="A36" s="127" t="s">
        <v>489</v>
      </c>
      <c r="B36" s="32" t="s">
        <v>490</v>
      </c>
      <c r="C36" s="32" t="s">
        <v>285</v>
      </c>
      <c r="D36" s="32" t="s">
        <v>491</v>
      </c>
      <c r="E36" s="32" t="s">
        <v>492</v>
      </c>
      <c r="F36" s="32" t="s">
        <v>493</v>
      </c>
      <c r="G36" s="36" t="s">
        <v>494</v>
      </c>
      <c r="H36" s="38" t="s">
        <v>495</v>
      </c>
      <c r="I36" s="40">
        <v>44659</v>
      </c>
      <c r="J36" s="40">
        <f>I36+180</f>
        <v>44839</v>
      </c>
      <c r="K36" s="40"/>
      <c r="L36" s="32" t="s">
        <v>64</v>
      </c>
      <c r="M36" s="92">
        <v>64150.32</v>
      </c>
      <c r="N36" s="95" t="s">
        <v>496</v>
      </c>
      <c r="O36" s="118" t="s">
        <v>497</v>
      </c>
    </row>
    <row r="37" spans="1:15" ht="57.6" x14ac:dyDescent="0.3">
      <c r="A37" s="127" t="s">
        <v>498</v>
      </c>
      <c r="B37" s="32" t="s">
        <v>499</v>
      </c>
      <c r="C37" s="32" t="s">
        <v>33</v>
      </c>
      <c r="D37" s="32" t="s">
        <v>500</v>
      </c>
      <c r="E37" s="32" t="s">
        <v>501</v>
      </c>
      <c r="F37" s="32" t="s">
        <v>502</v>
      </c>
      <c r="G37" s="36" t="s">
        <v>301</v>
      </c>
      <c r="H37" s="38" t="s">
        <v>434</v>
      </c>
      <c r="I37" s="40">
        <v>44656</v>
      </c>
      <c r="J37" s="41">
        <v>44697</v>
      </c>
      <c r="K37" s="40"/>
      <c r="L37" s="32" t="s">
        <v>64</v>
      </c>
      <c r="M37" s="92">
        <v>1368076.8</v>
      </c>
      <c r="N37" s="95" t="s">
        <v>503</v>
      </c>
      <c r="O37" s="118" t="s">
        <v>504</v>
      </c>
    </row>
    <row r="38" spans="1:15" ht="216" x14ac:dyDescent="0.3">
      <c r="A38" s="127" t="s">
        <v>505</v>
      </c>
      <c r="B38" s="32" t="s">
        <v>506</v>
      </c>
      <c r="C38" s="32" t="s">
        <v>88</v>
      </c>
      <c r="D38" s="32" t="s">
        <v>507</v>
      </c>
      <c r="E38" s="32" t="s">
        <v>508</v>
      </c>
      <c r="F38" s="32" t="s">
        <v>509</v>
      </c>
      <c r="G38" s="36" t="s">
        <v>510</v>
      </c>
      <c r="H38" s="38" t="s">
        <v>511</v>
      </c>
      <c r="I38" s="40">
        <v>44652</v>
      </c>
      <c r="J38" s="41">
        <f t="shared" si="3"/>
        <v>44832</v>
      </c>
      <c r="K38" s="40"/>
      <c r="L38" s="32" t="s">
        <v>64</v>
      </c>
      <c r="M38" s="92">
        <v>33465.49</v>
      </c>
      <c r="N38" s="95" t="s">
        <v>99</v>
      </c>
      <c r="O38" s="118" t="s">
        <v>512</v>
      </c>
    </row>
    <row r="39" spans="1:15" ht="57.6" x14ac:dyDescent="0.3">
      <c r="A39" s="127" t="s">
        <v>513</v>
      </c>
      <c r="B39" s="32" t="s">
        <v>514</v>
      </c>
      <c r="C39" s="32" t="s">
        <v>33</v>
      </c>
      <c r="D39" s="32" t="s">
        <v>515</v>
      </c>
      <c r="E39" s="32" t="s">
        <v>516</v>
      </c>
      <c r="F39" s="32" t="s">
        <v>517</v>
      </c>
      <c r="G39" s="36" t="s">
        <v>301</v>
      </c>
      <c r="H39" s="38" t="s">
        <v>518</v>
      </c>
      <c r="I39" s="40">
        <v>44669</v>
      </c>
      <c r="J39" s="41">
        <f t="shared" si="3"/>
        <v>44849</v>
      </c>
      <c r="K39" s="40"/>
      <c r="L39" s="32" t="s">
        <v>64</v>
      </c>
      <c r="M39" s="92">
        <v>85500</v>
      </c>
      <c r="N39" s="95" t="s">
        <v>422</v>
      </c>
      <c r="O39" s="118" t="s">
        <v>519</v>
      </c>
    </row>
    <row r="40" spans="1:15" ht="57.6" x14ac:dyDescent="0.3">
      <c r="A40" s="127" t="s">
        <v>520</v>
      </c>
      <c r="B40" s="32" t="s">
        <v>521</v>
      </c>
      <c r="C40" s="32" t="s">
        <v>33</v>
      </c>
      <c r="D40" s="32" t="s">
        <v>515</v>
      </c>
      <c r="E40" s="32" t="s">
        <v>516</v>
      </c>
      <c r="F40" s="32" t="s">
        <v>522</v>
      </c>
      <c r="G40" s="36" t="s">
        <v>301</v>
      </c>
      <c r="H40" s="38" t="s">
        <v>518</v>
      </c>
      <c r="I40" s="40">
        <v>44669</v>
      </c>
      <c r="J40" s="41">
        <f t="shared" si="3"/>
        <v>44849</v>
      </c>
      <c r="K40" s="40"/>
      <c r="L40" s="32" t="s">
        <v>64</v>
      </c>
      <c r="M40" s="92">
        <v>47892</v>
      </c>
      <c r="N40" s="95" t="s">
        <v>422</v>
      </c>
      <c r="O40" s="118" t="s">
        <v>523</v>
      </c>
    </row>
    <row r="41" spans="1:15" ht="57.6" x14ac:dyDescent="0.3">
      <c r="A41" s="127" t="s">
        <v>524</v>
      </c>
      <c r="B41" s="32" t="s">
        <v>4</v>
      </c>
      <c r="C41" s="32" t="s">
        <v>525</v>
      </c>
      <c r="D41" s="32" t="s">
        <v>526</v>
      </c>
      <c r="E41" s="32" t="s">
        <v>527</v>
      </c>
      <c r="F41" s="32" t="s">
        <v>528</v>
      </c>
      <c r="G41" s="36" t="s">
        <v>529</v>
      </c>
      <c r="H41" s="38">
        <v>44665</v>
      </c>
      <c r="I41" s="40">
        <v>44662</v>
      </c>
      <c r="J41" s="41">
        <f>I41+120</f>
        <v>44782</v>
      </c>
      <c r="K41" s="40"/>
      <c r="L41" s="32" t="s">
        <v>64</v>
      </c>
      <c r="M41" s="92">
        <v>1350000</v>
      </c>
      <c r="N41" s="95" t="s">
        <v>530</v>
      </c>
      <c r="O41" s="118" t="s">
        <v>531</v>
      </c>
    </row>
    <row r="42" spans="1:15" ht="201.6" x14ac:dyDescent="0.3">
      <c r="A42" s="127" t="s">
        <v>532</v>
      </c>
      <c r="B42" s="32" t="s">
        <v>533</v>
      </c>
      <c r="C42" s="32" t="s">
        <v>33</v>
      </c>
      <c r="D42" s="32" t="s">
        <v>534</v>
      </c>
      <c r="E42" s="32" t="s">
        <v>535</v>
      </c>
      <c r="F42" s="32" t="s">
        <v>536</v>
      </c>
      <c r="G42" s="36" t="s">
        <v>537</v>
      </c>
      <c r="H42" s="38">
        <v>44669</v>
      </c>
      <c r="I42" s="40">
        <v>44671</v>
      </c>
      <c r="J42" s="41">
        <f>I42+180</f>
        <v>44851</v>
      </c>
      <c r="K42" s="40"/>
      <c r="L42" s="32" t="s">
        <v>64</v>
      </c>
      <c r="M42" s="92">
        <v>23280</v>
      </c>
      <c r="N42" s="95" t="s">
        <v>538</v>
      </c>
      <c r="O42" s="118" t="s">
        <v>539</v>
      </c>
    </row>
    <row r="43" spans="1:15" ht="201.6" x14ac:dyDescent="0.3">
      <c r="A43" s="127" t="s">
        <v>540</v>
      </c>
      <c r="B43" s="32" t="s">
        <v>541</v>
      </c>
      <c r="C43" s="32" t="s">
        <v>88</v>
      </c>
      <c r="D43" s="32" t="s">
        <v>542</v>
      </c>
      <c r="E43" s="32" t="s">
        <v>543</v>
      </c>
      <c r="F43" s="32" t="s">
        <v>544</v>
      </c>
      <c r="G43" s="36" t="s">
        <v>537</v>
      </c>
      <c r="H43" s="38" t="s">
        <v>545</v>
      </c>
      <c r="I43" s="40">
        <v>44663</v>
      </c>
      <c r="J43" s="40">
        <v>45393</v>
      </c>
      <c r="K43" s="40"/>
      <c r="L43" s="32" t="s">
        <v>81</v>
      </c>
      <c r="M43" s="92">
        <v>22100</v>
      </c>
      <c r="N43" s="95" t="s">
        <v>546</v>
      </c>
      <c r="O43" s="118" t="s">
        <v>547</v>
      </c>
    </row>
    <row r="44" spans="1:15" ht="57.6" x14ac:dyDescent="0.3">
      <c r="A44" s="127" t="s">
        <v>548</v>
      </c>
      <c r="B44" s="32" t="s">
        <v>549</v>
      </c>
      <c r="C44" s="32" t="s">
        <v>33</v>
      </c>
      <c r="D44" s="32" t="s">
        <v>550</v>
      </c>
      <c r="E44" s="32" t="s">
        <v>551</v>
      </c>
      <c r="F44" s="32" t="s">
        <v>552</v>
      </c>
      <c r="G44" s="36" t="s">
        <v>301</v>
      </c>
      <c r="H44" s="38" t="s">
        <v>553</v>
      </c>
      <c r="I44" s="40">
        <v>44691</v>
      </c>
      <c r="J44" s="41">
        <f t="shared" ref="J44:J50" si="4">I44+180</f>
        <v>44871</v>
      </c>
      <c r="K44" s="40"/>
      <c r="L44" s="32" t="s">
        <v>64</v>
      </c>
      <c r="M44" s="92">
        <v>77490</v>
      </c>
      <c r="N44" s="95" t="s">
        <v>422</v>
      </c>
      <c r="O44" s="118" t="s">
        <v>554</v>
      </c>
    </row>
    <row r="45" spans="1:15" ht="57.6" x14ac:dyDescent="0.3">
      <c r="A45" s="127" t="s">
        <v>555</v>
      </c>
      <c r="B45" s="32" t="s">
        <v>556</v>
      </c>
      <c r="C45" s="32" t="s">
        <v>33</v>
      </c>
      <c r="D45" s="32" t="s">
        <v>361</v>
      </c>
      <c r="E45" s="32" t="s">
        <v>557</v>
      </c>
      <c r="F45" s="32" t="s">
        <v>558</v>
      </c>
      <c r="G45" s="36" t="s">
        <v>301</v>
      </c>
      <c r="H45" s="38" t="s">
        <v>559</v>
      </c>
      <c r="I45" s="40">
        <v>44692</v>
      </c>
      <c r="J45" s="41">
        <f t="shared" si="4"/>
        <v>44872</v>
      </c>
      <c r="K45" s="40"/>
      <c r="L45" s="32" t="s">
        <v>64</v>
      </c>
      <c r="M45" s="92">
        <v>246709.8</v>
      </c>
      <c r="N45" s="95" t="s">
        <v>560</v>
      </c>
      <c r="O45" s="118" t="s">
        <v>561</v>
      </c>
    </row>
    <row r="46" spans="1:15" ht="72" x14ac:dyDescent="0.3">
      <c r="A46" s="127" t="s">
        <v>562</v>
      </c>
      <c r="B46" s="32" t="s">
        <v>563</v>
      </c>
      <c r="C46" s="32" t="s">
        <v>33</v>
      </c>
      <c r="D46" s="32" t="s">
        <v>564</v>
      </c>
      <c r="E46" s="32" t="s">
        <v>565</v>
      </c>
      <c r="F46" s="32" t="s">
        <v>566</v>
      </c>
      <c r="G46" s="36" t="s">
        <v>301</v>
      </c>
      <c r="H46" s="38" t="s">
        <v>559</v>
      </c>
      <c r="I46" s="40">
        <v>44690</v>
      </c>
      <c r="J46" s="41">
        <f t="shared" si="4"/>
        <v>44870</v>
      </c>
      <c r="K46" s="40"/>
      <c r="L46" s="32" t="s">
        <v>64</v>
      </c>
      <c r="M46" s="92">
        <v>426620.88</v>
      </c>
      <c r="N46" s="95" t="s">
        <v>422</v>
      </c>
      <c r="O46" s="118" t="s">
        <v>567</v>
      </c>
    </row>
    <row r="47" spans="1:15" ht="72" x14ac:dyDescent="0.3">
      <c r="A47" s="127" t="s">
        <v>568</v>
      </c>
      <c r="B47" s="32" t="s">
        <v>569</v>
      </c>
      <c r="C47" s="32" t="s">
        <v>33</v>
      </c>
      <c r="D47" s="32" t="s">
        <v>515</v>
      </c>
      <c r="E47" s="32" t="s">
        <v>516</v>
      </c>
      <c r="F47" s="32" t="s">
        <v>570</v>
      </c>
      <c r="G47" s="36" t="s">
        <v>301</v>
      </c>
      <c r="H47" s="38" t="s">
        <v>571</v>
      </c>
      <c r="I47" s="40">
        <v>44699</v>
      </c>
      <c r="J47" s="41">
        <f t="shared" si="4"/>
        <v>44879</v>
      </c>
      <c r="K47" s="40"/>
      <c r="L47" s="32" t="s">
        <v>64</v>
      </c>
      <c r="M47" s="92">
        <v>1498752</v>
      </c>
      <c r="N47" s="95" t="s">
        <v>422</v>
      </c>
      <c r="O47" s="118" t="s">
        <v>572</v>
      </c>
    </row>
    <row r="48" spans="1:15" ht="216" x14ac:dyDescent="0.3">
      <c r="A48" s="127" t="s">
        <v>573</v>
      </c>
      <c r="B48" s="32" t="s">
        <v>574</v>
      </c>
      <c r="C48" s="32" t="s">
        <v>33</v>
      </c>
      <c r="D48" s="32" t="s">
        <v>575</v>
      </c>
      <c r="E48" s="32" t="s">
        <v>576</v>
      </c>
      <c r="F48" s="32" t="s">
        <v>577</v>
      </c>
      <c r="G48" s="36" t="s">
        <v>510</v>
      </c>
      <c r="H48" s="38" t="s">
        <v>434</v>
      </c>
      <c r="I48" s="40">
        <v>44686</v>
      </c>
      <c r="J48" s="41">
        <f t="shared" si="4"/>
        <v>44866</v>
      </c>
      <c r="K48" s="40"/>
      <c r="L48" s="32" t="s">
        <v>64</v>
      </c>
      <c r="M48" s="92">
        <v>63000</v>
      </c>
      <c r="N48" s="95" t="s">
        <v>578</v>
      </c>
      <c r="O48" s="118" t="s">
        <v>579</v>
      </c>
    </row>
    <row r="49" spans="1:15" ht="72" x14ac:dyDescent="0.3">
      <c r="A49" s="127" t="s">
        <v>580</v>
      </c>
      <c r="B49" s="32" t="s">
        <v>581</v>
      </c>
      <c r="C49" s="32" t="s">
        <v>33</v>
      </c>
      <c r="D49" s="32" t="s">
        <v>582</v>
      </c>
      <c r="E49" s="32" t="s">
        <v>583</v>
      </c>
      <c r="F49" s="32" t="s">
        <v>584</v>
      </c>
      <c r="G49" s="36" t="s">
        <v>301</v>
      </c>
      <c r="H49" s="38" t="s">
        <v>585</v>
      </c>
      <c r="I49" s="40">
        <v>44687</v>
      </c>
      <c r="J49" s="41">
        <f t="shared" si="4"/>
        <v>44867</v>
      </c>
      <c r="K49" s="40"/>
      <c r="L49" s="32" t="s">
        <v>64</v>
      </c>
      <c r="M49" s="92">
        <v>203207.4</v>
      </c>
      <c r="N49" s="95" t="s">
        <v>443</v>
      </c>
      <c r="O49" s="118" t="s">
        <v>586</v>
      </c>
    </row>
    <row r="50" spans="1:15" ht="72" x14ac:dyDescent="0.3">
      <c r="A50" s="127" t="s">
        <v>587</v>
      </c>
      <c r="B50" s="32" t="s">
        <v>588</v>
      </c>
      <c r="C50" s="32" t="s">
        <v>33</v>
      </c>
      <c r="D50" s="32" t="s">
        <v>582</v>
      </c>
      <c r="E50" s="32" t="s">
        <v>583</v>
      </c>
      <c r="F50" s="32" t="s">
        <v>589</v>
      </c>
      <c r="G50" s="36" t="s">
        <v>301</v>
      </c>
      <c r="H50" s="38" t="s">
        <v>590</v>
      </c>
      <c r="I50" s="40">
        <v>44691</v>
      </c>
      <c r="J50" s="41">
        <f t="shared" si="4"/>
        <v>44871</v>
      </c>
      <c r="K50" s="40"/>
      <c r="L50" s="32" t="s">
        <v>64</v>
      </c>
      <c r="M50" s="92">
        <v>19800</v>
      </c>
      <c r="N50" s="95" t="s">
        <v>422</v>
      </c>
      <c r="O50" s="118" t="s">
        <v>591</v>
      </c>
    </row>
    <row r="51" spans="1:15" ht="72" x14ac:dyDescent="0.3">
      <c r="A51" s="117" t="s">
        <v>592</v>
      </c>
      <c r="B51" s="32" t="s">
        <v>593</v>
      </c>
      <c r="C51" s="32" t="s">
        <v>33</v>
      </c>
      <c r="D51" s="32" t="s">
        <v>564</v>
      </c>
      <c r="E51" s="35" t="s">
        <v>594</v>
      </c>
      <c r="F51" s="32" t="s">
        <v>595</v>
      </c>
      <c r="G51" s="36" t="s">
        <v>596</v>
      </c>
      <c r="H51" s="38" t="s">
        <v>597</v>
      </c>
      <c r="I51" s="40">
        <v>44700</v>
      </c>
      <c r="J51" s="40">
        <f>I51+180</f>
        <v>44880</v>
      </c>
      <c r="K51" s="40"/>
      <c r="L51" s="32" t="s">
        <v>64</v>
      </c>
      <c r="M51" s="92">
        <v>3559248</v>
      </c>
      <c r="N51" s="95" t="s">
        <v>598</v>
      </c>
      <c r="O51" s="118" t="s">
        <v>599</v>
      </c>
    </row>
    <row r="52" spans="1:15" ht="72" x14ac:dyDescent="0.3">
      <c r="A52" s="117" t="s">
        <v>600</v>
      </c>
      <c r="B52" s="32" t="s">
        <v>601</v>
      </c>
      <c r="C52" s="32" t="s">
        <v>33</v>
      </c>
      <c r="D52" s="32" t="s">
        <v>602</v>
      </c>
      <c r="E52" s="32" t="s">
        <v>603</v>
      </c>
      <c r="F52" s="32" t="s">
        <v>604</v>
      </c>
      <c r="G52" s="36" t="s">
        <v>596</v>
      </c>
      <c r="H52" s="38" t="s">
        <v>571</v>
      </c>
      <c r="I52" s="40">
        <v>44705</v>
      </c>
      <c r="J52" s="40">
        <f>I52+180</f>
        <v>44885</v>
      </c>
      <c r="K52" s="40"/>
      <c r="L52" s="32" t="s">
        <v>64</v>
      </c>
      <c r="M52" s="92">
        <v>94440</v>
      </c>
      <c r="N52" s="95" t="s">
        <v>422</v>
      </c>
      <c r="O52" s="118" t="s">
        <v>605</v>
      </c>
    </row>
    <row r="53" spans="1:15" ht="72" x14ac:dyDescent="0.3">
      <c r="A53" s="117" t="s">
        <v>606</v>
      </c>
      <c r="B53" s="32" t="s">
        <v>607</v>
      </c>
      <c r="C53" s="32" t="s">
        <v>33</v>
      </c>
      <c r="D53" s="32" t="s">
        <v>608</v>
      </c>
      <c r="E53" s="32" t="s">
        <v>609</v>
      </c>
      <c r="F53" s="32" t="s">
        <v>610</v>
      </c>
      <c r="G53" s="36" t="s">
        <v>611</v>
      </c>
      <c r="H53" s="38">
        <v>44718</v>
      </c>
      <c r="I53" s="40">
        <v>44719</v>
      </c>
      <c r="J53" s="40">
        <v>45449</v>
      </c>
      <c r="K53" s="40"/>
      <c r="L53" s="32" t="s">
        <v>81</v>
      </c>
      <c r="M53" s="92">
        <v>42000</v>
      </c>
      <c r="N53" s="95" t="s">
        <v>612</v>
      </c>
      <c r="O53" s="118" t="s">
        <v>613</v>
      </c>
    </row>
    <row r="54" spans="1:15" ht="72" x14ac:dyDescent="0.3">
      <c r="A54" s="117" t="s">
        <v>614</v>
      </c>
      <c r="B54" s="32" t="s">
        <v>615</v>
      </c>
      <c r="C54" s="32" t="s">
        <v>33</v>
      </c>
      <c r="D54" s="32" t="s">
        <v>616</v>
      </c>
      <c r="E54" s="32" t="s">
        <v>617</v>
      </c>
      <c r="F54" s="32" t="s">
        <v>618</v>
      </c>
      <c r="G54" s="36" t="s">
        <v>596</v>
      </c>
      <c r="H54" s="38">
        <v>44686</v>
      </c>
      <c r="I54" s="40">
        <v>44713</v>
      </c>
      <c r="J54" s="40">
        <f>I54+180</f>
        <v>44893</v>
      </c>
      <c r="K54" s="40"/>
      <c r="L54" s="32" t="s">
        <v>64</v>
      </c>
      <c r="M54" s="92">
        <v>11656.5</v>
      </c>
      <c r="N54" s="95" t="s">
        <v>443</v>
      </c>
      <c r="O54" s="118" t="s">
        <v>619</v>
      </c>
    </row>
    <row r="55" spans="1:15" ht="57.6" x14ac:dyDescent="0.3">
      <c r="A55" s="117" t="s">
        <v>620</v>
      </c>
      <c r="B55" s="32">
        <v>89789792</v>
      </c>
      <c r="C55" s="32" t="s">
        <v>88</v>
      </c>
      <c r="D55" s="32" t="s">
        <v>621</v>
      </c>
      <c r="E55" s="32" t="s">
        <v>622</v>
      </c>
      <c r="F55" s="35" t="s">
        <v>1144</v>
      </c>
      <c r="G55" s="36" t="s">
        <v>623</v>
      </c>
      <c r="H55" s="38">
        <v>44718</v>
      </c>
      <c r="I55" s="40">
        <v>44719</v>
      </c>
      <c r="J55" s="40">
        <v>45449</v>
      </c>
      <c r="K55" s="40"/>
      <c r="L55" s="32" t="s">
        <v>81</v>
      </c>
      <c r="M55" s="92">
        <v>17887.16</v>
      </c>
      <c r="N55" s="95" t="s">
        <v>624</v>
      </c>
      <c r="O55" s="118" t="s">
        <v>625</v>
      </c>
    </row>
    <row r="56" spans="1:15" ht="57.6" x14ac:dyDescent="0.3">
      <c r="A56" s="117" t="s">
        <v>626</v>
      </c>
      <c r="B56" s="32">
        <v>89789792</v>
      </c>
      <c r="C56" s="32" t="s">
        <v>88</v>
      </c>
      <c r="D56" s="32" t="s">
        <v>627</v>
      </c>
      <c r="E56" s="32" t="s">
        <v>628</v>
      </c>
      <c r="F56" s="35" t="s">
        <v>1144</v>
      </c>
      <c r="G56" s="36" t="s">
        <v>623</v>
      </c>
      <c r="H56" s="38">
        <v>44718</v>
      </c>
      <c r="I56" s="40">
        <v>44719</v>
      </c>
      <c r="J56" s="40">
        <v>45083</v>
      </c>
      <c r="K56" s="40"/>
      <c r="L56" s="32" t="s">
        <v>64</v>
      </c>
      <c r="M56" s="92">
        <v>24330</v>
      </c>
      <c r="N56" s="95" t="s">
        <v>624</v>
      </c>
      <c r="O56" s="118" t="s">
        <v>629</v>
      </c>
    </row>
    <row r="57" spans="1:15" ht="158.4" x14ac:dyDescent="0.3">
      <c r="A57" s="117" t="s">
        <v>630</v>
      </c>
      <c r="B57" s="32" t="s">
        <v>631</v>
      </c>
      <c r="C57" s="32" t="s">
        <v>88</v>
      </c>
      <c r="D57" s="32" t="s">
        <v>632</v>
      </c>
      <c r="E57" s="32" t="s">
        <v>237</v>
      </c>
      <c r="F57" s="35" t="s">
        <v>1145</v>
      </c>
      <c r="G57" s="36" t="s">
        <v>633</v>
      </c>
      <c r="H57" s="38">
        <v>44705</v>
      </c>
      <c r="I57" s="40">
        <v>44712</v>
      </c>
      <c r="J57" s="38">
        <v>45442</v>
      </c>
      <c r="K57" s="40"/>
      <c r="L57" s="32" t="s">
        <v>81</v>
      </c>
      <c r="M57" s="92">
        <v>57000</v>
      </c>
      <c r="N57" s="95" t="s">
        <v>624</v>
      </c>
      <c r="O57" s="118" t="s">
        <v>634</v>
      </c>
    </row>
    <row r="58" spans="1:15" ht="72" x14ac:dyDescent="0.3">
      <c r="A58" s="117" t="s">
        <v>636</v>
      </c>
      <c r="B58" s="32" t="s">
        <v>637</v>
      </c>
      <c r="C58" s="32" t="s">
        <v>88</v>
      </c>
      <c r="D58" s="32" t="s">
        <v>638</v>
      </c>
      <c r="E58" s="32" t="s">
        <v>639</v>
      </c>
      <c r="F58" s="32" t="s">
        <v>640</v>
      </c>
      <c r="G58" s="36" t="s">
        <v>596</v>
      </c>
      <c r="H58" s="38" t="s">
        <v>641</v>
      </c>
      <c r="I58" s="40">
        <v>44712</v>
      </c>
      <c r="J58" s="40">
        <f t="shared" ref="J58:J64" si="5">I58+180</f>
        <v>44892</v>
      </c>
      <c r="K58" s="40"/>
      <c r="L58" s="32" t="s">
        <v>64</v>
      </c>
      <c r="M58" s="92">
        <v>281995.2</v>
      </c>
      <c r="N58" s="95" t="s">
        <v>642</v>
      </c>
      <c r="O58" s="118" t="s">
        <v>643</v>
      </c>
    </row>
    <row r="59" spans="1:15" ht="72" x14ac:dyDescent="0.3">
      <c r="A59" s="117" t="s">
        <v>644</v>
      </c>
      <c r="B59" s="32" t="s">
        <v>645</v>
      </c>
      <c r="C59" s="32" t="s">
        <v>88</v>
      </c>
      <c r="D59" s="32" t="s">
        <v>646</v>
      </c>
      <c r="E59" s="32" t="s">
        <v>647</v>
      </c>
      <c r="F59" s="32" t="s">
        <v>648</v>
      </c>
      <c r="G59" s="36" t="s">
        <v>596</v>
      </c>
      <c r="H59" s="38" t="s">
        <v>649</v>
      </c>
      <c r="I59" s="40">
        <v>44712</v>
      </c>
      <c r="J59" s="40">
        <f t="shared" si="5"/>
        <v>44892</v>
      </c>
      <c r="K59" s="40"/>
      <c r="L59" s="32" t="s">
        <v>64</v>
      </c>
      <c r="M59" s="92">
        <v>1312874.76</v>
      </c>
      <c r="N59" s="95" t="s">
        <v>642</v>
      </c>
      <c r="O59" s="118" t="s">
        <v>650</v>
      </c>
    </row>
    <row r="60" spans="1:15" ht="86.4" x14ac:dyDescent="0.3">
      <c r="A60" s="117" t="s">
        <v>651</v>
      </c>
      <c r="B60" s="32" t="s">
        <v>652</v>
      </c>
      <c r="C60" s="32" t="s">
        <v>88</v>
      </c>
      <c r="D60" s="32" t="s">
        <v>439</v>
      </c>
      <c r="E60" s="32" t="s">
        <v>440</v>
      </c>
      <c r="F60" s="32" t="s">
        <v>653</v>
      </c>
      <c r="G60" s="36" t="s">
        <v>596</v>
      </c>
      <c r="H60" s="38" t="s">
        <v>654</v>
      </c>
      <c r="I60" s="40">
        <v>44712</v>
      </c>
      <c r="J60" s="40">
        <f t="shared" si="5"/>
        <v>44892</v>
      </c>
      <c r="K60" s="40"/>
      <c r="L60" s="32" t="s">
        <v>64</v>
      </c>
      <c r="M60" s="92">
        <v>269988</v>
      </c>
      <c r="N60" s="95" t="s">
        <v>642</v>
      </c>
      <c r="O60" s="118" t="s">
        <v>655</v>
      </c>
    </row>
    <row r="61" spans="1:15" ht="72" x14ac:dyDescent="0.3">
      <c r="A61" s="117" t="s">
        <v>656</v>
      </c>
      <c r="B61" s="32" t="s">
        <v>657</v>
      </c>
      <c r="C61" s="32" t="s">
        <v>33</v>
      </c>
      <c r="D61" s="32" t="s">
        <v>658</v>
      </c>
      <c r="E61" s="32" t="s">
        <v>659</v>
      </c>
      <c r="F61" s="32" t="s">
        <v>660</v>
      </c>
      <c r="G61" s="36" t="s">
        <v>596</v>
      </c>
      <c r="H61" s="38" t="s">
        <v>649</v>
      </c>
      <c r="I61" s="40">
        <v>44713</v>
      </c>
      <c r="J61" s="40">
        <f t="shared" si="5"/>
        <v>44893</v>
      </c>
      <c r="K61" s="40"/>
      <c r="L61" s="32" t="s">
        <v>64</v>
      </c>
      <c r="M61" s="92">
        <v>2428140</v>
      </c>
      <c r="N61" s="95" t="s">
        <v>422</v>
      </c>
      <c r="O61" s="118" t="s">
        <v>661</v>
      </c>
    </row>
    <row r="62" spans="1:15" ht="72" x14ac:dyDescent="0.3">
      <c r="A62" s="117" t="s">
        <v>662</v>
      </c>
      <c r="B62" s="32" t="s">
        <v>663</v>
      </c>
      <c r="C62" s="32" t="s">
        <v>33</v>
      </c>
      <c r="D62" s="32" t="s">
        <v>664</v>
      </c>
      <c r="E62" s="32" t="s">
        <v>665</v>
      </c>
      <c r="F62" s="32" t="s">
        <v>666</v>
      </c>
      <c r="G62" s="36" t="s">
        <v>596</v>
      </c>
      <c r="H62" s="38" t="s">
        <v>654</v>
      </c>
      <c r="I62" s="40">
        <v>44719</v>
      </c>
      <c r="J62" s="40">
        <f t="shared" si="5"/>
        <v>44899</v>
      </c>
      <c r="K62" s="40"/>
      <c r="L62" s="32" t="s">
        <v>64</v>
      </c>
      <c r="M62" s="92">
        <v>95220</v>
      </c>
      <c r="N62" s="95" t="s">
        <v>667</v>
      </c>
      <c r="O62" s="118" t="s">
        <v>668</v>
      </c>
    </row>
    <row r="63" spans="1:15" ht="72" x14ac:dyDescent="0.3">
      <c r="A63" s="117" t="s">
        <v>669</v>
      </c>
      <c r="B63" s="32" t="s">
        <v>670</v>
      </c>
      <c r="C63" s="32" t="s">
        <v>33</v>
      </c>
      <c r="D63" s="32" t="s">
        <v>671</v>
      </c>
      <c r="E63" s="32" t="s">
        <v>672</v>
      </c>
      <c r="F63" s="32" t="s">
        <v>673</v>
      </c>
      <c r="G63" s="36" t="s">
        <v>674</v>
      </c>
      <c r="H63" s="38">
        <v>44725</v>
      </c>
      <c r="I63" s="40">
        <v>44726</v>
      </c>
      <c r="J63" s="40">
        <f t="shared" si="5"/>
        <v>44906</v>
      </c>
      <c r="K63" s="40"/>
      <c r="L63" s="32" t="s">
        <v>64</v>
      </c>
      <c r="M63" s="92">
        <v>187392</v>
      </c>
      <c r="N63" s="95" t="s">
        <v>578</v>
      </c>
      <c r="O63" s="118" t="s">
        <v>675</v>
      </c>
    </row>
    <row r="64" spans="1:15" ht="72" x14ac:dyDescent="0.3">
      <c r="A64" s="117" t="s">
        <v>676</v>
      </c>
      <c r="B64" s="32" t="s">
        <v>677</v>
      </c>
      <c r="C64" s="32" t="s">
        <v>33</v>
      </c>
      <c r="D64" s="32" t="s">
        <v>678</v>
      </c>
      <c r="E64" s="32" t="s">
        <v>679</v>
      </c>
      <c r="F64" s="32" t="s">
        <v>680</v>
      </c>
      <c r="G64" s="36" t="s">
        <v>681</v>
      </c>
      <c r="H64" s="38">
        <v>44690</v>
      </c>
      <c r="I64" s="40">
        <v>44720</v>
      </c>
      <c r="J64" s="40">
        <f t="shared" si="5"/>
        <v>44900</v>
      </c>
      <c r="K64" s="40"/>
      <c r="L64" s="32" t="s">
        <v>64</v>
      </c>
      <c r="M64" s="92">
        <v>296820</v>
      </c>
      <c r="N64" s="95" t="s">
        <v>667</v>
      </c>
      <c r="O64" s="118" t="s">
        <v>682</v>
      </c>
    </row>
    <row r="65" spans="1:15" ht="57.6" x14ac:dyDescent="0.3">
      <c r="A65" s="117" t="s">
        <v>683</v>
      </c>
      <c r="B65" s="32" t="s">
        <v>7</v>
      </c>
      <c r="C65" s="32" t="s">
        <v>285</v>
      </c>
      <c r="D65" s="32" t="s">
        <v>684</v>
      </c>
      <c r="E65" s="32" t="s">
        <v>411</v>
      </c>
      <c r="F65" s="32" t="s">
        <v>685</v>
      </c>
      <c r="G65" s="36" t="s">
        <v>686</v>
      </c>
      <c r="H65" s="38">
        <v>44727</v>
      </c>
      <c r="I65" s="40">
        <v>44727</v>
      </c>
      <c r="J65" s="40">
        <v>45091</v>
      </c>
      <c r="K65" s="40"/>
      <c r="L65" s="32" t="s">
        <v>81</v>
      </c>
      <c r="M65" s="92">
        <v>100320</v>
      </c>
      <c r="N65" s="95" t="s">
        <v>496</v>
      </c>
      <c r="O65" s="118" t="s">
        <v>687</v>
      </c>
    </row>
    <row r="66" spans="1:15" ht="57.6" x14ac:dyDescent="0.3">
      <c r="A66" s="117" t="s">
        <v>688</v>
      </c>
      <c r="B66" s="32">
        <v>89812662</v>
      </c>
      <c r="C66" s="32" t="s">
        <v>88</v>
      </c>
      <c r="D66" s="32" t="s">
        <v>307</v>
      </c>
      <c r="E66" s="32" t="s">
        <v>129</v>
      </c>
      <c r="F66" s="32" t="s">
        <v>689</v>
      </c>
      <c r="G66" s="36" t="s">
        <v>690</v>
      </c>
      <c r="H66" s="38">
        <v>44727</v>
      </c>
      <c r="I66" s="40">
        <v>44728</v>
      </c>
      <c r="J66" s="40">
        <v>45092</v>
      </c>
      <c r="K66" s="40"/>
      <c r="L66" s="32" t="s">
        <v>81</v>
      </c>
      <c r="M66" s="92" t="s">
        <v>691</v>
      </c>
      <c r="N66" s="95" t="s">
        <v>692</v>
      </c>
      <c r="O66" s="118" t="s">
        <v>693</v>
      </c>
    </row>
    <row r="67" spans="1:15" ht="57.6" x14ac:dyDescent="0.3">
      <c r="A67" s="127" t="s">
        <v>694</v>
      </c>
      <c r="B67" s="32" t="s">
        <v>499</v>
      </c>
      <c r="C67" s="32" t="s">
        <v>33</v>
      </c>
      <c r="D67" s="32" t="s">
        <v>695</v>
      </c>
      <c r="E67" s="32" t="s">
        <v>501</v>
      </c>
      <c r="F67" s="32" t="s">
        <v>502</v>
      </c>
      <c r="G67" s="36" t="s">
        <v>301</v>
      </c>
      <c r="H67" s="38" t="s">
        <v>696</v>
      </c>
      <c r="I67" s="40">
        <v>44722</v>
      </c>
      <c r="J67" s="41">
        <f>I67+180</f>
        <v>44902</v>
      </c>
      <c r="K67" s="40"/>
      <c r="L67" s="32" t="s">
        <v>64</v>
      </c>
      <c r="M67" s="92">
        <v>1377792</v>
      </c>
      <c r="N67" s="95" t="s">
        <v>598</v>
      </c>
      <c r="O67" s="118" t="s">
        <v>697</v>
      </c>
    </row>
    <row r="68" spans="1:15" ht="28.8" x14ac:dyDescent="0.3">
      <c r="A68" s="117" t="s">
        <v>698</v>
      </c>
      <c r="B68" s="32" t="s">
        <v>312</v>
      </c>
      <c r="C68" s="32"/>
      <c r="D68" s="32"/>
      <c r="E68" s="32"/>
      <c r="F68" s="32"/>
      <c r="G68" s="36"/>
      <c r="H68" s="40"/>
      <c r="I68" s="40"/>
      <c r="J68" s="40"/>
      <c r="K68" s="32"/>
      <c r="L68" s="32"/>
      <c r="M68" s="53"/>
      <c r="N68" s="32"/>
      <c r="O68" s="118"/>
    </row>
    <row r="69" spans="1:15" ht="72" x14ac:dyDescent="0.3">
      <c r="A69" s="117" t="s">
        <v>699</v>
      </c>
      <c r="B69" s="32" t="s">
        <v>700</v>
      </c>
      <c r="C69" s="32" t="s">
        <v>33</v>
      </c>
      <c r="D69" s="32" t="s">
        <v>298</v>
      </c>
      <c r="E69" s="35" t="s">
        <v>701</v>
      </c>
      <c r="F69" s="32" t="s">
        <v>702</v>
      </c>
      <c r="G69" s="36" t="s">
        <v>596</v>
      </c>
      <c r="H69" s="38" t="s">
        <v>703</v>
      </c>
      <c r="I69" s="40">
        <v>44727</v>
      </c>
      <c r="J69" s="40">
        <f>I69+180</f>
        <v>44907</v>
      </c>
      <c r="K69" s="40"/>
      <c r="L69" s="32" t="s">
        <v>64</v>
      </c>
      <c r="M69" s="92">
        <v>182956.32</v>
      </c>
      <c r="N69" s="95" t="s">
        <v>704</v>
      </c>
      <c r="O69" s="118" t="s">
        <v>705</v>
      </c>
    </row>
    <row r="70" spans="1:15" ht="72" x14ac:dyDescent="0.3">
      <c r="A70" s="117" t="s">
        <v>706</v>
      </c>
      <c r="B70" s="32" t="s">
        <v>707</v>
      </c>
      <c r="C70" s="32" t="s">
        <v>33</v>
      </c>
      <c r="D70" s="32" t="s">
        <v>671</v>
      </c>
      <c r="E70" s="35" t="s">
        <v>672</v>
      </c>
      <c r="F70" s="32" t="s">
        <v>708</v>
      </c>
      <c r="G70" s="36" t="s">
        <v>674</v>
      </c>
      <c r="H70" s="38" t="s">
        <v>709</v>
      </c>
      <c r="I70" s="40">
        <v>44726</v>
      </c>
      <c r="J70" s="40">
        <f>I70+180</f>
        <v>44906</v>
      </c>
      <c r="K70" s="40"/>
      <c r="L70" s="32" t="s">
        <v>64</v>
      </c>
      <c r="M70" s="92">
        <v>61467.6</v>
      </c>
      <c r="N70" s="95" t="s">
        <v>578</v>
      </c>
      <c r="O70" s="118" t="s">
        <v>710</v>
      </c>
    </row>
    <row r="71" spans="1:15" ht="72" x14ac:dyDescent="0.3">
      <c r="A71" s="117" t="s">
        <v>711</v>
      </c>
      <c r="B71" s="32" t="s">
        <v>712</v>
      </c>
      <c r="C71" s="32" t="s">
        <v>33</v>
      </c>
      <c r="D71" s="32" t="s">
        <v>713</v>
      </c>
      <c r="E71" s="35" t="s">
        <v>714</v>
      </c>
      <c r="F71" s="32" t="s">
        <v>715</v>
      </c>
      <c r="G71" s="36" t="s">
        <v>674</v>
      </c>
      <c r="H71" s="38" t="s">
        <v>716</v>
      </c>
      <c r="I71" s="40">
        <v>44741</v>
      </c>
      <c r="J71" s="40">
        <f>I71+180</f>
        <v>44921</v>
      </c>
      <c r="K71" s="40"/>
      <c r="L71" s="32" t="s">
        <v>64</v>
      </c>
      <c r="M71" s="92">
        <v>26339.919999999998</v>
      </c>
      <c r="N71" s="95" t="s">
        <v>578</v>
      </c>
      <c r="O71" s="118" t="s">
        <v>717</v>
      </c>
    </row>
    <row r="72" spans="1:15" ht="72" x14ac:dyDescent="0.3">
      <c r="A72" s="117" t="s">
        <v>718</v>
      </c>
      <c r="B72" s="32" t="s">
        <v>719</v>
      </c>
      <c r="C72" s="32" t="s">
        <v>88</v>
      </c>
      <c r="D72" s="32" t="s">
        <v>720</v>
      </c>
      <c r="E72" s="35" t="s">
        <v>701</v>
      </c>
      <c r="F72" s="32" t="s">
        <v>721</v>
      </c>
      <c r="G72" s="36" t="s">
        <v>674</v>
      </c>
      <c r="H72" s="38" t="s">
        <v>722</v>
      </c>
      <c r="I72" s="40">
        <v>44742</v>
      </c>
      <c r="J72" s="40">
        <f>I72+180</f>
        <v>44922</v>
      </c>
      <c r="K72" s="40"/>
      <c r="L72" s="32" t="s">
        <v>64</v>
      </c>
      <c r="M72" s="92">
        <v>1618498.68</v>
      </c>
      <c r="N72" s="95" t="s">
        <v>99</v>
      </c>
      <c r="O72" s="118" t="s">
        <v>723</v>
      </c>
    </row>
    <row r="73" spans="1:15" ht="72" x14ac:dyDescent="0.3">
      <c r="A73" s="117" t="s">
        <v>724</v>
      </c>
      <c r="B73" s="32" t="s">
        <v>9</v>
      </c>
      <c r="C73" s="32" t="s">
        <v>285</v>
      </c>
      <c r="D73" s="32" t="s">
        <v>725</v>
      </c>
      <c r="E73" s="35" t="s">
        <v>726</v>
      </c>
      <c r="F73" s="32" t="s">
        <v>727</v>
      </c>
      <c r="G73" s="36" t="s">
        <v>728</v>
      </c>
      <c r="H73" s="38">
        <v>44760</v>
      </c>
      <c r="I73" s="40">
        <v>44761</v>
      </c>
      <c r="J73" s="40">
        <v>45491</v>
      </c>
      <c r="K73" s="40"/>
      <c r="L73" s="32" t="s">
        <v>81</v>
      </c>
      <c r="M73" s="92">
        <v>3167941.44</v>
      </c>
      <c r="N73" s="95" t="s">
        <v>86</v>
      </c>
      <c r="O73" s="118" t="s">
        <v>729</v>
      </c>
    </row>
    <row r="74" spans="1:15" ht="43.2" x14ac:dyDescent="0.3">
      <c r="A74" s="117" t="s">
        <v>730</v>
      </c>
      <c r="B74" s="32" t="s">
        <v>6</v>
      </c>
      <c r="C74" s="36" t="s">
        <v>88</v>
      </c>
      <c r="D74" s="32" t="s">
        <v>731</v>
      </c>
      <c r="E74" s="36" t="s">
        <v>732</v>
      </c>
      <c r="F74" s="36" t="s">
        <v>733</v>
      </c>
      <c r="G74" s="36" t="s">
        <v>734</v>
      </c>
      <c r="H74" s="38">
        <v>44851</v>
      </c>
      <c r="I74" s="41">
        <v>44852</v>
      </c>
      <c r="J74" s="41">
        <v>45216</v>
      </c>
      <c r="K74" s="36"/>
      <c r="L74" s="36" t="s">
        <v>81</v>
      </c>
      <c r="M74" s="50">
        <v>1094280</v>
      </c>
      <c r="N74" s="55" t="s">
        <v>735</v>
      </c>
      <c r="O74" s="118" t="s">
        <v>736</v>
      </c>
    </row>
    <row r="75" spans="1:15" ht="201.6" x14ac:dyDescent="0.3">
      <c r="A75" s="117" t="s">
        <v>737</v>
      </c>
      <c r="B75" s="32" t="s">
        <v>738</v>
      </c>
      <c r="C75" s="32" t="s">
        <v>88</v>
      </c>
      <c r="D75" s="32" t="s">
        <v>739</v>
      </c>
      <c r="E75" s="35" t="s">
        <v>740</v>
      </c>
      <c r="F75" s="32" t="s">
        <v>741</v>
      </c>
      <c r="G75" s="36" t="s">
        <v>537</v>
      </c>
      <c r="H75" s="38" t="s">
        <v>742</v>
      </c>
      <c r="I75" s="41" t="s">
        <v>743</v>
      </c>
      <c r="J75" s="41">
        <v>45161</v>
      </c>
      <c r="K75" s="36"/>
      <c r="L75" s="36" t="s">
        <v>81</v>
      </c>
      <c r="M75" s="50">
        <v>22980</v>
      </c>
      <c r="N75" s="55" t="s">
        <v>735</v>
      </c>
      <c r="O75" s="118" t="s">
        <v>744</v>
      </c>
    </row>
    <row r="76" spans="1:15" ht="115.2" x14ac:dyDescent="0.3">
      <c r="A76" s="117" t="s">
        <v>745</v>
      </c>
      <c r="B76" s="32" t="s">
        <v>1</v>
      </c>
      <c r="C76" s="32" t="s">
        <v>285</v>
      </c>
      <c r="D76" s="32" t="s">
        <v>315</v>
      </c>
      <c r="E76" s="35" t="s">
        <v>316</v>
      </c>
      <c r="F76" s="32" t="s">
        <v>746</v>
      </c>
      <c r="G76" s="36" t="s">
        <v>747</v>
      </c>
      <c r="H76" s="38">
        <v>44770</v>
      </c>
      <c r="I76" s="40">
        <v>44771</v>
      </c>
      <c r="J76" s="40">
        <v>45135</v>
      </c>
      <c r="K76" s="40"/>
      <c r="L76" s="32" t="s">
        <v>81</v>
      </c>
      <c r="M76" s="92">
        <v>1483761.12</v>
      </c>
      <c r="N76" s="95" t="s">
        <v>748</v>
      </c>
      <c r="O76" s="118" t="s">
        <v>749</v>
      </c>
    </row>
    <row r="77" spans="1:15" ht="43.2" x14ac:dyDescent="0.3">
      <c r="A77" s="117" t="s">
        <v>750</v>
      </c>
      <c r="B77" s="32" t="s">
        <v>751</v>
      </c>
      <c r="C77" s="32" t="s">
        <v>33</v>
      </c>
      <c r="D77" s="32" t="s">
        <v>752</v>
      </c>
      <c r="E77" s="35" t="s">
        <v>753</v>
      </c>
      <c r="F77" s="32" t="s">
        <v>754</v>
      </c>
      <c r="G77" s="36" t="s">
        <v>755</v>
      </c>
      <c r="H77" s="38">
        <v>44778</v>
      </c>
      <c r="I77" s="40">
        <v>44779</v>
      </c>
      <c r="J77" s="40">
        <v>45141</v>
      </c>
      <c r="K77" s="40"/>
      <c r="L77" s="32" t="s">
        <v>81</v>
      </c>
      <c r="M77" s="92">
        <v>3000</v>
      </c>
      <c r="N77" s="95" t="s">
        <v>578</v>
      </c>
      <c r="O77" s="118" t="s">
        <v>756</v>
      </c>
    </row>
    <row r="78" spans="1:15" ht="72" x14ac:dyDescent="0.3">
      <c r="A78" s="117" t="s">
        <v>757</v>
      </c>
      <c r="B78" s="32" t="s">
        <v>758</v>
      </c>
      <c r="C78" s="32" t="s">
        <v>33</v>
      </c>
      <c r="D78" s="32" t="s">
        <v>759</v>
      </c>
      <c r="E78" s="35" t="s">
        <v>760</v>
      </c>
      <c r="F78" s="32" t="s">
        <v>761</v>
      </c>
      <c r="G78" s="36" t="s">
        <v>674</v>
      </c>
      <c r="H78" s="38" t="s">
        <v>762</v>
      </c>
      <c r="I78" s="40">
        <v>44768</v>
      </c>
      <c r="J78" s="40">
        <v>44918</v>
      </c>
      <c r="K78" s="32"/>
      <c r="L78" s="32" t="s">
        <v>64</v>
      </c>
      <c r="M78" s="58">
        <v>7194</v>
      </c>
      <c r="N78" s="95" t="s">
        <v>763</v>
      </c>
      <c r="O78" s="118" t="s">
        <v>764</v>
      </c>
    </row>
    <row r="79" spans="1:15" ht="43.2" x14ac:dyDescent="0.3">
      <c r="A79" s="117" t="s">
        <v>765</v>
      </c>
      <c r="B79" s="32" t="s">
        <v>10</v>
      </c>
      <c r="C79" s="32" t="s">
        <v>88</v>
      </c>
      <c r="D79" s="32" t="s">
        <v>259</v>
      </c>
      <c r="E79" s="35" t="s">
        <v>260</v>
      </c>
      <c r="F79" s="32" t="s">
        <v>766</v>
      </c>
      <c r="G79" s="36" t="s">
        <v>767</v>
      </c>
      <c r="H79" s="38">
        <v>44778</v>
      </c>
      <c r="I79" s="40">
        <v>44779</v>
      </c>
      <c r="J79" s="40">
        <v>45143</v>
      </c>
      <c r="K79" s="40"/>
      <c r="L79" s="32" t="s">
        <v>81</v>
      </c>
      <c r="M79" s="92">
        <v>121200</v>
      </c>
      <c r="N79" s="95" t="s">
        <v>768</v>
      </c>
      <c r="O79" s="118" t="s">
        <v>769</v>
      </c>
    </row>
    <row r="80" spans="1:15" ht="72" x14ac:dyDescent="0.3">
      <c r="A80" s="117" t="s">
        <v>770</v>
      </c>
      <c r="B80" s="32" t="s">
        <v>771</v>
      </c>
      <c r="C80" s="32" t="s">
        <v>33</v>
      </c>
      <c r="D80" s="32" t="s">
        <v>772</v>
      </c>
      <c r="E80" s="35" t="s">
        <v>773</v>
      </c>
      <c r="F80" s="32" t="s">
        <v>774</v>
      </c>
      <c r="G80" s="36" t="s">
        <v>674</v>
      </c>
      <c r="H80" s="38" t="s">
        <v>775</v>
      </c>
      <c r="I80" s="40">
        <v>44786</v>
      </c>
      <c r="J80" s="40">
        <v>44969</v>
      </c>
      <c r="K80" s="40"/>
      <c r="L80" s="32" t="s">
        <v>64</v>
      </c>
      <c r="M80" s="92">
        <v>6780</v>
      </c>
      <c r="N80" s="32" t="s">
        <v>776</v>
      </c>
      <c r="O80" s="118" t="s">
        <v>777</v>
      </c>
    </row>
    <row r="81" spans="1:15" ht="28.8" x14ac:dyDescent="0.3">
      <c r="A81" s="117" t="s">
        <v>778</v>
      </c>
      <c r="B81" s="32" t="s">
        <v>312</v>
      </c>
      <c r="C81" s="32"/>
      <c r="D81" s="32"/>
      <c r="E81" s="32"/>
      <c r="F81" s="32"/>
      <c r="G81" s="36"/>
      <c r="H81" s="38"/>
      <c r="I81" s="40"/>
      <c r="J81" s="40"/>
      <c r="K81" s="32"/>
      <c r="L81" s="32"/>
      <c r="M81" s="53"/>
      <c r="N81" s="32"/>
      <c r="O81" s="118"/>
    </row>
    <row r="82" spans="1:15" ht="57.6" x14ac:dyDescent="0.3">
      <c r="A82" s="117" t="s">
        <v>779</v>
      </c>
      <c r="B82" s="32" t="s">
        <v>3</v>
      </c>
      <c r="C82" s="32" t="s">
        <v>88</v>
      </c>
      <c r="D82" s="32" t="s">
        <v>780</v>
      </c>
      <c r="E82" s="35" t="s">
        <v>781</v>
      </c>
      <c r="F82" s="32" t="s">
        <v>782</v>
      </c>
      <c r="G82" s="36" t="s">
        <v>783</v>
      </c>
      <c r="H82" s="38">
        <v>44785</v>
      </c>
      <c r="I82" s="40">
        <v>44786</v>
      </c>
      <c r="J82" s="40">
        <v>45150</v>
      </c>
      <c r="K82" s="40"/>
      <c r="L82" s="32" t="s">
        <v>81</v>
      </c>
      <c r="M82" s="92">
        <v>51850.02</v>
      </c>
      <c r="N82" s="32" t="s">
        <v>735</v>
      </c>
      <c r="O82" s="118" t="s">
        <v>784</v>
      </c>
    </row>
    <row r="83" spans="1:15" ht="72" x14ac:dyDescent="0.3">
      <c r="A83" s="117" t="s">
        <v>785</v>
      </c>
      <c r="B83" s="32" t="s">
        <v>786</v>
      </c>
      <c r="C83" s="32" t="s">
        <v>33</v>
      </c>
      <c r="D83" s="32" t="s">
        <v>787</v>
      </c>
      <c r="E83" s="35" t="s">
        <v>788</v>
      </c>
      <c r="F83" s="32" t="s">
        <v>789</v>
      </c>
      <c r="G83" s="36" t="s">
        <v>674</v>
      </c>
      <c r="H83" s="38" t="s">
        <v>775</v>
      </c>
      <c r="I83" s="40">
        <v>44844</v>
      </c>
      <c r="J83" s="40">
        <f>Tabela1[[#This Row],[DATA DO INÍCIO DA VIGÊNCIA]]+180-1</f>
        <v>44869</v>
      </c>
      <c r="K83" s="40"/>
      <c r="L83" s="32" t="s">
        <v>64</v>
      </c>
      <c r="M83" s="92">
        <v>16939.98</v>
      </c>
      <c r="N83" s="32" t="s">
        <v>776</v>
      </c>
      <c r="O83" s="118" t="s">
        <v>790</v>
      </c>
    </row>
    <row r="84" spans="1:15" ht="57.6" x14ac:dyDescent="0.3">
      <c r="A84" s="117" t="s">
        <v>791</v>
      </c>
      <c r="B84" s="32" t="s">
        <v>8</v>
      </c>
      <c r="C84" s="32" t="s">
        <v>33</v>
      </c>
      <c r="D84" s="32" t="s">
        <v>792</v>
      </c>
      <c r="E84" s="35" t="s">
        <v>390</v>
      </c>
      <c r="F84" s="32" t="s">
        <v>793</v>
      </c>
      <c r="G84" s="36" t="s">
        <v>794</v>
      </c>
      <c r="H84" s="38">
        <v>44799</v>
      </c>
      <c r="I84" s="40">
        <v>44800</v>
      </c>
      <c r="J84" s="40">
        <v>45164</v>
      </c>
      <c r="K84" s="40"/>
      <c r="L84" s="32" t="s">
        <v>81</v>
      </c>
      <c r="M84" s="92">
        <v>382190</v>
      </c>
      <c r="N84" s="32" t="s">
        <v>795</v>
      </c>
      <c r="O84" s="118" t="s">
        <v>796</v>
      </c>
    </row>
    <row r="85" spans="1:15" ht="72" x14ac:dyDescent="0.3">
      <c r="A85" s="117" t="s">
        <v>797</v>
      </c>
      <c r="B85" s="32" t="s">
        <v>798</v>
      </c>
      <c r="C85" s="32" t="s">
        <v>33</v>
      </c>
      <c r="D85" s="32" t="s">
        <v>799</v>
      </c>
      <c r="E85" s="35" t="s">
        <v>800</v>
      </c>
      <c r="F85" s="32" t="s">
        <v>801</v>
      </c>
      <c r="G85" s="36" t="s">
        <v>674</v>
      </c>
      <c r="H85" s="38" t="s">
        <v>802</v>
      </c>
      <c r="I85" s="40">
        <v>44797</v>
      </c>
      <c r="J85" s="40">
        <f>Tabela1[[#This Row],[DATA DO INÍCIO DA VIGÊNCIA]]+180-1</f>
        <v>44865</v>
      </c>
      <c r="K85" s="40"/>
      <c r="L85" s="32" t="s">
        <v>64</v>
      </c>
      <c r="M85" s="92">
        <v>8026.38</v>
      </c>
      <c r="N85" s="32" t="s">
        <v>803</v>
      </c>
      <c r="O85" s="118" t="s">
        <v>804</v>
      </c>
    </row>
    <row r="86" spans="1:15" ht="72" x14ac:dyDescent="0.3">
      <c r="A86" s="117" t="s">
        <v>805</v>
      </c>
      <c r="B86" s="32" t="s">
        <v>798</v>
      </c>
      <c r="C86" s="32" t="s">
        <v>33</v>
      </c>
      <c r="D86" s="32" t="s">
        <v>806</v>
      </c>
      <c r="E86" s="35" t="s">
        <v>807</v>
      </c>
      <c r="F86" s="32" t="s">
        <v>801</v>
      </c>
      <c r="G86" s="36" t="s">
        <v>674</v>
      </c>
      <c r="H86" s="38" t="s">
        <v>802</v>
      </c>
      <c r="I86" s="40">
        <v>44789</v>
      </c>
      <c r="J86" s="40">
        <f>Tabela1[[#This Row],[DATA DO INÍCIO DA VIGÊNCIA]]+180-1</f>
        <v>44866</v>
      </c>
      <c r="K86" s="40"/>
      <c r="L86" s="32" t="s">
        <v>64</v>
      </c>
      <c r="M86" s="92">
        <v>1778.4</v>
      </c>
      <c r="N86" s="32" t="s">
        <v>803</v>
      </c>
      <c r="O86" s="118" t="s">
        <v>808</v>
      </c>
    </row>
    <row r="87" spans="1:15" ht="72" x14ac:dyDescent="0.3">
      <c r="A87" s="117" t="s">
        <v>809</v>
      </c>
      <c r="B87" s="32" t="s">
        <v>798</v>
      </c>
      <c r="C87" s="32" t="s">
        <v>33</v>
      </c>
      <c r="D87" s="32" t="s">
        <v>810</v>
      </c>
      <c r="E87" s="35" t="s">
        <v>811</v>
      </c>
      <c r="F87" s="32" t="s">
        <v>801</v>
      </c>
      <c r="G87" s="36" t="s">
        <v>674</v>
      </c>
      <c r="H87" s="38" t="s">
        <v>802</v>
      </c>
      <c r="I87" s="40">
        <v>44791</v>
      </c>
      <c r="J87" s="40">
        <f>Tabela1[[#This Row],[DATA DO INÍCIO DA VIGÊNCIA]]+180-1</f>
        <v>44870</v>
      </c>
      <c r="K87" s="40"/>
      <c r="L87" s="32" t="s">
        <v>64</v>
      </c>
      <c r="M87" s="92">
        <v>7476.52</v>
      </c>
      <c r="N87" s="32" t="s">
        <v>803</v>
      </c>
      <c r="O87" s="118" t="s">
        <v>812</v>
      </c>
    </row>
    <row r="88" spans="1:15" ht="72" x14ac:dyDescent="0.3">
      <c r="A88" s="117" t="s">
        <v>813</v>
      </c>
      <c r="B88" s="32" t="s">
        <v>798</v>
      </c>
      <c r="C88" s="32" t="s">
        <v>33</v>
      </c>
      <c r="D88" s="32" t="s">
        <v>575</v>
      </c>
      <c r="E88" s="35" t="s">
        <v>576</v>
      </c>
      <c r="F88" s="32" t="s">
        <v>801</v>
      </c>
      <c r="G88" s="36" t="s">
        <v>674</v>
      </c>
      <c r="H88" s="38" t="s">
        <v>802</v>
      </c>
      <c r="I88" s="40">
        <v>44802</v>
      </c>
      <c r="J88" s="40">
        <f>Tabela1[[#This Row],[DATA DO INÍCIO DA VIGÊNCIA]]+180-1</f>
        <v>44879</v>
      </c>
      <c r="K88" s="40"/>
      <c r="L88" s="32" t="s">
        <v>64</v>
      </c>
      <c r="M88" s="92">
        <v>3600</v>
      </c>
      <c r="N88" s="32" t="s">
        <v>803</v>
      </c>
      <c r="O88" s="118" t="s">
        <v>814</v>
      </c>
    </row>
    <row r="89" spans="1:15" ht="72" x14ac:dyDescent="0.3">
      <c r="A89" s="117" t="s">
        <v>815</v>
      </c>
      <c r="B89" s="32" t="s">
        <v>798</v>
      </c>
      <c r="C89" s="32" t="s">
        <v>33</v>
      </c>
      <c r="D89" s="32" t="s">
        <v>816</v>
      </c>
      <c r="E89" s="35" t="s">
        <v>817</v>
      </c>
      <c r="F89" s="32" t="s">
        <v>801</v>
      </c>
      <c r="G89" s="36" t="s">
        <v>674</v>
      </c>
      <c r="H89" s="38" t="s">
        <v>802</v>
      </c>
      <c r="I89" s="40">
        <v>44790</v>
      </c>
      <c r="J89" s="40">
        <f>Tabela1[[#This Row],[DATA DO INÍCIO DA VIGÊNCIA]]+180-1</f>
        <v>44884</v>
      </c>
      <c r="K89" s="40"/>
      <c r="L89" s="32" t="s">
        <v>64</v>
      </c>
      <c r="M89" s="92">
        <v>2713.84</v>
      </c>
      <c r="N89" s="32" t="s">
        <v>803</v>
      </c>
      <c r="O89" s="118" t="s">
        <v>818</v>
      </c>
    </row>
    <row r="90" spans="1:15" ht="72" x14ac:dyDescent="0.3">
      <c r="A90" s="117" t="s">
        <v>819</v>
      </c>
      <c r="B90" s="32" t="s">
        <v>820</v>
      </c>
      <c r="C90" s="32" t="s">
        <v>33</v>
      </c>
      <c r="D90" s="32" t="s">
        <v>821</v>
      </c>
      <c r="E90" s="35" t="s">
        <v>822</v>
      </c>
      <c r="F90" s="32" t="s">
        <v>823</v>
      </c>
      <c r="G90" s="36" t="s">
        <v>674</v>
      </c>
      <c r="H90" s="38" t="s">
        <v>824</v>
      </c>
      <c r="I90" s="40">
        <v>44797</v>
      </c>
      <c r="J90" s="40">
        <f>Tabela1[[#This Row],[DATA DO INÍCIO DA VIGÊNCIA]]+180-1</f>
        <v>44898</v>
      </c>
      <c r="K90" s="40"/>
      <c r="L90" s="32" t="s">
        <v>64</v>
      </c>
      <c r="M90" s="92">
        <v>80087.7</v>
      </c>
      <c r="N90" s="32" t="s">
        <v>451</v>
      </c>
      <c r="O90" s="118" t="s">
        <v>825</v>
      </c>
    </row>
    <row r="91" spans="1:15" ht="72" x14ac:dyDescent="0.3">
      <c r="A91" s="117" t="s">
        <v>826</v>
      </c>
      <c r="B91" s="32" t="s">
        <v>827</v>
      </c>
      <c r="C91" s="32" t="s">
        <v>33</v>
      </c>
      <c r="D91" s="32" t="s">
        <v>828</v>
      </c>
      <c r="E91" s="35" t="s">
        <v>829</v>
      </c>
      <c r="F91" s="32" t="s">
        <v>830</v>
      </c>
      <c r="G91" s="36" t="s">
        <v>674</v>
      </c>
      <c r="H91" s="38" t="s">
        <v>831</v>
      </c>
      <c r="I91" s="40">
        <v>44797</v>
      </c>
      <c r="J91" s="40">
        <f>Tabela1[[#This Row],[DATA DO INÍCIO DA VIGÊNCIA]]+180-1</f>
        <v>44892</v>
      </c>
      <c r="K91" s="40"/>
      <c r="L91" s="32" t="s">
        <v>64</v>
      </c>
      <c r="M91" s="92">
        <v>65400</v>
      </c>
      <c r="N91" s="32" t="s">
        <v>832</v>
      </c>
      <c r="O91" s="118" t="s">
        <v>833</v>
      </c>
    </row>
    <row r="92" spans="1:15" ht="72" x14ac:dyDescent="0.3">
      <c r="A92" s="117" t="s">
        <v>834</v>
      </c>
      <c r="B92" s="32" t="s">
        <v>835</v>
      </c>
      <c r="C92" s="32" t="s">
        <v>33</v>
      </c>
      <c r="D92" s="32" t="s">
        <v>836</v>
      </c>
      <c r="E92" s="35" t="s">
        <v>837</v>
      </c>
      <c r="F92" s="32" t="s">
        <v>838</v>
      </c>
      <c r="G92" s="36" t="s">
        <v>674</v>
      </c>
      <c r="H92" s="38" t="s">
        <v>839</v>
      </c>
      <c r="I92" s="40">
        <v>44882</v>
      </c>
      <c r="J92" s="40">
        <f>Tabela1[[#This Row],[DATA DO INÍCIO DA VIGÊNCIA]]+180-1</f>
        <v>44898</v>
      </c>
      <c r="K92" s="40"/>
      <c r="L92" s="32" t="s">
        <v>64</v>
      </c>
      <c r="M92" s="92">
        <v>45525</v>
      </c>
      <c r="N92" s="32" t="s">
        <v>840</v>
      </c>
      <c r="O92" s="118" t="s">
        <v>841</v>
      </c>
    </row>
    <row r="93" spans="1:15" ht="72" x14ac:dyDescent="0.3">
      <c r="A93" s="117" t="s">
        <v>842</v>
      </c>
      <c r="B93" s="32" t="s">
        <v>843</v>
      </c>
      <c r="C93" s="32" t="s">
        <v>33</v>
      </c>
      <c r="D93" s="32" t="s">
        <v>844</v>
      </c>
      <c r="E93" s="35" t="s">
        <v>845</v>
      </c>
      <c r="F93" s="32" t="s">
        <v>846</v>
      </c>
      <c r="G93" s="36" t="s">
        <v>674</v>
      </c>
      <c r="H93" s="38" t="s">
        <v>847</v>
      </c>
      <c r="I93" s="40">
        <v>44802</v>
      </c>
      <c r="J93" s="40">
        <f>Tabela1[[#This Row],[DATA DO INÍCIO DA VIGÊNCIA]]+180-1</f>
        <v>44898</v>
      </c>
      <c r="K93" s="40"/>
      <c r="L93" s="32" t="s">
        <v>64</v>
      </c>
      <c r="M93" s="92">
        <v>8400</v>
      </c>
      <c r="N93" s="32" t="s">
        <v>848</v>
      </c>
      <c r="O93" s="118" t="s">
        <v>849</v>
      </c>
    </row>
    <row r="94" spans="1:15" ht="172.8" x14ac:dyDescent="0.3">
      <c r="A94" s="128" t="s">
        <v>850</v>
      </c>
      <c r="B94" s="32" t="s">
        <v>851</v>
      </c>
      <c r="C94" s="32" t="s">
        <v>285</v>
      </c>
      <c r="D94" s="32" t="s">
        <v>852</v>
      </c>
      <c r="E94" s="35" t="s">
        <v>1143</v>
      </c>
      <c r="F94" s="32" t="s">
        <v>853</v>
      </c>
      <c r="G94" s="36" t="s">
        <v>854</v>
      </c>
      <c r="H94" s="38">
        <v>44817</v>
      </c>
      <c r="I94" s="40">
        <v>44817</v>
      </c>
      <c r="J94" s="40">
        <v>45181</v>
      </c>
      <c r="K94" s="40"/>
      <c r="L94" s="32" t="s">
        <v>81</v>
      </c>
      <c r="M94" s="92">
        <v>241331.04</v>
      </c>
      <c r="N94" s="32" t="s">
        <v>496</v>
      </c>
      <c r="O94" s="118" t="s">
        <v>86</v>
      </c>
    </row>
    <row r="95" spans="1:15" ht="86.4" x14ac:dyDescent="0.3">
      <c r="A95" s="117" t="s">
        <v>855</v>
      </c>
      <c r="B95" s="32" t="s">
        <v>11</v>
      </c>
      <c r="C95" s="32" t="s">
        <v>88</v>
      </c>
      <c r="D95" s="32" t="s">
        <v>856</v>
      </c>
      <c r="E95" s="35" t="s">
        <v>383</v>
      </c>
      <c r="F95" s="32" t="s">
        <v>857</v>
      </c>
      <c r="G95" s="36" t="s">
        <v>858</v>
      </c>
      <c r="H95" s="38">
        <v>44818</v>
      </c>
      <c r="I95" s="40">
        <v>44818</v>
      </c>
      <c r="J95" s="40">
        <v>45182</v>
      </c>
      <c r="K95" s="40"/>
      <c r="L95" s="32" t="s">
        <v>81</v>
      </c>
      <c r="M95" s="92">
        <v>3475715.28</v>
      </c>
      <c r="N95" s="32" t="s">
        <v>99</v>
      </c>
      <c r="O95" s="118" t="s">
        <v>859</v>
      </c>
    </row>
    <row r="96" spans="1:15" ht="72" x14ac:dyDescent="0.3">
      <c r="A96" s="117" t="s">
        <v>860</v>
      </c>
      <c r="B96" s="32" t="s">
        <v>861</v>
      </c>
      <c r="C96" s="32" t="s">
        <v>33</v>
      </c>
      <c r="D96" s="32" t="s">
        <v>862</v>
      </c>
      <c r="E96" s="35" t="s">
        <v>665</v>
      </c>
      <c r="F96" s="32" t="s">
        <v>863</v>
      </c>
      <c r="G96" s="36" t="s">
        <v>674</v>
      </c>
      <c r="H96" s="38" t="s">
        <v>864</v>
      </c>
      <c r="I96" s="40">
        <v>44824</v>
      </c>
      <c r="J96" s="40">
        <v>45004</v>
      </c>
      <c r="K96" s="40"/>
      <c r="L96" s="32" t="s">
        <v>64</v>
      </c>
      <c r="M96" s="92">
        <v>93000</v>
      </c>
      <c r="N96" s="32" t="s">
        <v>776</v>
      </c>
      <c r="O96" s="118" t="s">
        <v>865</v>
      </c>
    </row>
    <row r="97" spans="1:15" ht="72" x14ac:dyDescent="0.3">
      <c r="A97" s="117" t="s">
        <v>866</v>
      </c>
      <c r="B97" s="32" t="s">
        <v>867</v>
      </c>
      <c r="C97" s="32" t="s">
        <v>33</v>
      </c>
      <c r="D97" s="32" t="s">
        <v>868</v>
      </c>
      <c r="E97" s="35" t="s">
        <v>869</v>
      </c>
      <c r="F97" s="32" t="s">
        <v>870</v>
      </c>
      <c r="G97" s="36" t="s">
        <v>674</v>
      </c>
      <c r="H97" s="38" t="s">
        <v>871</v>
      </c>
      <c r="I97" s="40">
        <v>44817</v>
      </c>
      <c r="J97" s="40">
        <v>44824</v>
      </c>
      <c r="K97" s="40"/>
      <c r="L97" s="32" t="s">
        <v>64</v>
      </c>
      <c r="M97" s="92">
        <v>17430</v>
      </c>
      <c r="N97" s="32" t="s">
        <v>776</v>
      </c>
      <c r="O97" s="118" t="s">
        <v>872</v>
      </c>
    </row>
    <row r="98" spans="1:15" ht="72" x14ac:dyDescent="0.3">
      <c r="A98" s="117" t="s">
        <v>873</v>
      </c>
      <c r="B98" s="32" t="s">
        <v>874</v>
      </c>
      <c r="C98" s="32" t="s">
        <v>33</v>
      </c>
      <c r="D98" s="32" t="s">
        <v>875</v>
      </c>
      <c r="E98" s="35" t="s">
        <v>440</v>
      </c>
      <c r="F98" s="32" t="s">
        <v>876</v>
      </c>
      <c r="G98" s="36" t="s">
        <v>674</v>
      </c>
      <c r="H98" s="38" t="s">
        <v>86</v>
      </c>
      <c r="I98" s="40">
        <v>44822</v>
      </c>
      <c r="J98" s="40">
        <f>Tabela1[[#This Row],[DATA DO INÍCIO DA VIGÊNCIA]]+180-1</f>
        <v>44892</v>
      </c>
      <c r="K98" s="40"/>
      <c r="L98" s="32" t="s">
        <v>64</v>
      </c>
      <c r="M98" s="92">
        <v>450000</v>
      </c>
      <c r="N98" s="32" t="s">
        <v>86</v>
      </c>
      <c r="O98" s="118" t="s">
        <v>877</v>
      </c>
    </row>
    <row r="99" spans="1:15" ht="72" x14ac:dyDescent="0.3">
      <c r="A99" s="117" t="s">
        <v>878</v>
      </c>
      <c r="B99" s="36" t="s">
        <v>879</v>
      </c>
      <c r="C99" s="36" t="s">
        <v>88</v>
      </c>
      <c r="D99" s="32" t="s">
        <v>133</v>
      </c>
      <c r="E99" s="36" t="s">
        <v>880</v>
      </c>
      <c r="F99" s="36" t="s">
        <v>881</v>
      </c>
      <c r="G99" s="36" t="s">
        <v>882</v>
      </c>
      <c r="H99" s="38">
        <v>44851</v>
      </c>
      <c r="I99" s="41">
        <v>44865</v>
      </c>
      <c r="J99" s="40">
        <f>Tabela1[[#This Row],[DATA DO INÍCIO DA VIGÊNCIA]]+180-1</f>
        <v>44898</v>
      </c>
      <c r="K99" s="41"/>
      <c r="L99" s="36" t="s">
        <v>81</v>
      </c>
      <c r="M99" s="50">
        <v>440259.12</v>
      </c>
      <c r="N99" s="55" t="s">
        <v>883</v>
      </c>
      <c r="O99" s="118" t="s">
        <v>884</v>
      </c>
    </row>
    <row r="100" spans="1:15" ht="72" x14ac:dyDescent="0.3">
      <c r="A100" s="117" t="s">
        <v>885</v>
      </c>
      <c r="B100" s="32" t="s">
        <v>886</v>
      </c>
      <c r="C100" s="32" t="s">
        <v>33</v>
      </c>
      <c r="D100" s="32" t="s">
        <v>887</v>
      </c>
      <c r="E100" s="35" t="s">
        <v>888</v>
      </c>
      <c r="F100" s="32" t="s">
        <v>889</v>
      </c>
      <c r="G100" s="36" t="s">
        <v>674</v>
      </c>
      <c r="H100" s="38" t="s">
        <v>890</v>
      </c>
      <c r="I100" s="40">
        <v>44859</v>
      </c>
      <c r="J100" s="40">
        <f>Tabela1[[#This Row],[DATA DO INÍCIO DA VIGÊNCIA]]+180-1</f>
        <v>44905</v>
      </c>
      <c r="K100" s="40"/>
      <c r="L100" s="32" t="s">
        <v>64</v>
      </c>
      <c r="M100" s="92">
        <v>30000</v>
      </c>
      <c r="N100" s="32" t="s">
        <v>832</v>
      </c>
      <c r="O100" s="118" t="s">
        <v>891</v>
      </c>
    </row>
    <row r="101" spans="1:15" ht="72" x14ac:dyDescent="0.3">
      <c r="A101" s="117" t="s">
        <v>892</v>
      </c>
      <c r="B101" s="32" t="s">
        <v>893</v>
      </c>
      <c r="C101" s="32" t="s">
        <v>33</v>
      </c>
      <c r="D101" s="32" t="s">
        <v>894</v>
      </c>
      <c r="E101" s="35" t="s">
        <v>895</v>
      </c>
      <c r="F101" s="32" t="s">
        <v>896</v>
      </c>
      <c r="G101" s="36" t="s">
        <v>674</v>
      </c>
      <c r="H101" s="38" t="s">
        <v>890</v>
      </c>
      <c r="I101" s="40">
        <v>44858</v>
      </c>
      <c r="J101" s="40">
        <f>Tabela1[[#This Row],[DATA DO INÍCIO DA VIGÊNCIA]]+180-1</f>
        <v>44899</v>
      </c>
      <c r="K101" s="40"/>
      <c r="L101" s="32" t="s">
        <v>64</v>
      </c>
      <c r="M101" s="92">
        <v>23940</v>
      </c>
      <c r="N101" s="32" t="s">
        <v>897</v>
      </c>
      <c r="O101" s="118" t="s">
        <v>898</v>
      </c>
    </row>
    <row r="102" spans="1:15" ht="72" x14ac:dyDescent="0.3">
      <c r="A102" s="117" t="s">
        <v>899</v>
      </c>
      <c r="B102" s="32" t="s">
        <v>900</v>
      </c>
      <c r="C102" s="32" t="s">
        <v>33</v>
      </c>
      <c r="D102" s="32" t="s">
        <v>901</v>
      </c>
      <c r="E102" s="35" t="s">
        <v>902</v>
      </c>
      <c r="F102" s="32" t="s">
        <v>903</v>
      </c>
      <c r="G102" s="36" t="s">
        <v>674</v>
      </c>
      <c r="H102" s="38" t="s">
        <v>904</v>
      </c>
      <c r="I102" s="40">
        <v>44858</v>
      </c>
      <c r="J102" s="40">
        <f>Tabela1[[#This Row],[DATA DO INÍCIO DA VIGÊNCIA]]+180-1</f>
        <v>44906</v>
      </c>
      <c r="K102" s="40"/>
      <c r="L102" s="32" t="s">
        <v>64</v>
      </c>
      <c r="M102" s="92">
        <v>72036</v>
      </c>
      <c r="N102" s="32" t="s">
        <v>832</v>
      </c>
      <c r="O102" s="118" t="s">
        <v>905</v>
      </c>
    </row>
    <row r="103" spans="1:15" ht="72" x14ac:dyDescent="0.3">
      <c r="A103" s="117" t="s">
        <v>906</v>
      </c>
      <c r="B103" s="32" t="s">
        <v>907</v>
      </c>
      <c r="C103" s="32" t="s">
        <v>33</v>
      </c>
      <c r="D103" s="32" t="s">
        <v>908</v>
      </c>
      <c r="E103" s="35" t="s">
        <v>411</v>
      </c>
      <c r="F103" s="32" t="s">
        <v>909</v>
      </c>
      <c r="G103" s="36" t="s">
        <v>674</v>
      </c>
      <c r="H103" s="38" t="s">
        <v>910</v>
      </c>
      <c r="I103" s="40">
        <v>44862</v>
      </c>
      <c r="J103" s="40">
        <f>Tabela1[[#This Row],[DATA DO INÍCIO DA VIGÊNCIA]]+180-1</f>
        <v>44907</v>
      </c>
      <c r="K103" s="40"/>
      <c r="L103" s="32" t="s">
        <v>64</v>
      </c>
      <c r="M103" s="92">
        <v>22404</v>
      </c>
      <c r="N103" s="32" t="s">
        <v>496</v>
      </c>
      <c r="O103" s="118" t="s">
        <v>911</v>
      </c>
    </row>
    <row r="104" spans="1:15" ht="28.8" x14ac:dyDescent="0.3">
      <c r="A104" s="117" t="s">
        <v>912</v>
      </c>
      <c r="B104" s="32" t="s">
        <v>312</v>
      </c>
      <c r="C104" s="32"/>
      <c r="D104" s="32"/>
      <c r="E104" s="32"/>
      <c r="F104" s="32"/>
      <c r="G104" s="36"/>
      <c r="H104" s="40"/>
      <c r="I104" s="40"/>
      <c r="J104" s="40"/>
      <c r="K104" s="32"/>
      <c r="L104" s="32"/>
      <c r="M104" s="53"/>
      <c r="N104" s="32"/>
      <c r="O104" s="118"/>
    </row>
    <row r="105" spans="1:15" ht="158.4" x14ac:dyDescent="0.3">
      <c r="A105" s="117" t="s">
        <v>913</v>
      </c>
      <c r="B105" s="32" t="s">
        <v>914</v>
      </c>
      <c r="C105" s="32" t="s">
        <v>285</v>
      </c>
      <c r="D105" s="32" t="s">
        <v>915</v>
      </c>
      <c r="E105" s="32" t="s">
        <v>916</v>
      </c>
      <c r="F105" s="32" t="s">
        <v>917</v>
      </c>
      <c r="G105" s="32" t="s">
        <v>62</v>
      </c>
      <c r="H105" s="40">
        <v>44859</v>
      </c>
      <c r="I105" s="40">
        <v>44876</v>
      </c>
      <c r="J105" s="40">
        <v>45240</v>
      </c>
      <c r="K105" s="32"/>
      <c r="L105" s="32" t="s">
        <v>81</v>
      </c>
      <c r="M105" s="92">
        <v>983646</v>
      </c>
      <c r="N105" s="32" t="s">
        <v>86</v>
      </c>
      <c r="O105" s="118"/>
    </row>
    <row r="106" spans="1:15" ht="72" x14ac:dyDescent="0.3">
      <c r="A106" s="117" t="s">
        <v>918</v>
      </c>
      <c r="B106" s="32" t="s">
        <v>919</v>
      </c>
      <c r="C106" s="32" t="s">
        <v>33</v>
      </c>
      <c r="D106" s="32" t="s">
        <v>920</v>
      </c>
      <c r="E106" s="35" t="s">
        <v>583</v>
      </c>
      <c r="F106" s="32" t="s">
        <v>921</v>
      </c>
      <c r="G106" s="36" t="s">
        <v>674</v>
      </c>
      <c r="H106" s="38" t="s">
        <v>922</v>
      </c>
      <c r="I106" s="40">
        <v>44869</v>
      </c>
      <c r="J106" s="40">
        <v>45049</v>
      </c>
      <c r="K106" s="40"/>
      <c r="L106" s="32" t="s">
        <v>64</v>
      </c>
      <c r="M106" s="92">
        <v>181246.8</v>
      </c>
      <c r="N106" s="32" t="s">
        <v>832</v>
      </c>
      <c r="O106" s="118" t="s">
        <v>923</v>
      </c>
    </row>
    <row r="107" spans="1:15" ht="43.2" x14ac:dyDescent="0.3">
      <c r="A107" s="117" t="s">
        <v>924</v>
      </c>
      <c r="B107" s="32" t="s">
        <v>17</v>
      </c>
      <c r="C107" s="32" t="s">
        <v>33</v>
      </c>
      <c r="D107" s="32" t="s">
        <v>925</v>
      </c>
      <c r="E107" s="32" t="s">
        <v>926</v>
      </c>
      <c r="F107" s="32" t="s">
        <v>927</v>
      </c>
      <c r="G107" s="33" t="s">
        <v>928</v>
      </c>
      <c r="H107" s="38">
        <v>44875</v>
      </c>
      <c r="I107" s="40">
        <v>44863</v>
      </c>
      <c r="J107" s="40">
        <v>45227</v>
      </c>
      <c r="K107" s="40"/>
      <c r="L107" s="32" t="s">
        <v>81</v>
      </c>
      <c r="M107" s="92">
        <v>20040</v>
      </c>
      <c r="N107" s="32" t="s">
        <v>929</v>
      </c>
      <c r="O107" s="118" t="s">
        <v>930</v>
      </c>
    </row>
    <row r="108" spans="1:15" ht="72" x14ac:dyDescent="0.3">
      <c r="A108" s="117" t="s">
        <v>931</v>
      </c>
      <c r="B108" s="32" t="s">
        <v>932</v>
      </c>
      <c r="C108" s="32" t="s">
        <v>33</v>
      </c>
      <c r="D108" s="32" t="s">
        <v>933</v>
      </c>
      <c r="E108" s="35" t="s">
        <v>356</v>
      </c>
      <c r="F108" s="32" t="s">
        <v>934</v>
      </c>
      <c r="G108" s="36" t="s">
        <v>674</v>
      </c>
      <c r="H108" s="38" t="s">
        <v>935</v>
      </c>
      <c r="I108" s="40">
        <v>44915</v>
      </c>
      <c r="J108" s="40">
        <v>45096</v>
      </c>
      <c r="K108" s="40"/>
      <c r="L108" s="32" t="s">
        <v>64</v>
      </c>
      <c r="M108" s="92">
        <v>4090926</v>
      </c>
      <c r="N108" s="32" t="s">
        <v>936</v>
      </c>
      <c r="O108" s="118" t="s">
        <v>937</v>
      </c>
    </row>
    <row r="109" spans="1:15" ht="43.2" x14ac:dyDescent="0.3">
      <c r="A109" s="117" t="s">
        <v>938</v>
      </c>
      <c r="B109" s="32" t="s">
        <v>12</v>
      </c>
      <c r="C109" s="32" t="s">
        <v>285</v>
      </c>
      <c r="D109" s="32" t="s">
        <v>396</v>
      </c>
      <c r="E109" s="32" t="s">
        <v>397</v>
      </c>
      <c r="F109" s="32" t="s">
        <v>939</v>
      </c>
      <c r="G109" s="36" t="s">
        <v>940</v>
      </c>
      <c r="H109" s="38">
        <v>44886</v>
      </c>
      <c r="I109" s="40">
        <v>44881</v>
      </c>
      <c r="J109" s="40">
        <v>45245</v>
      </c>
      <c r="K109" s="40"/>
      <c r="L109" s="32" t="s">
        <v>81</v>
      </c>
      <c r="M109" s="92">
        <v>4158000</v>
      </c>
      <c r="N109" s="32" t="s">
        <v>86</v>
      </c>
      <c r="O109" s="118"/>
    </row>
    <row r="110" spans="1:15" ht="43.2" x14ac:dyDescent="0.3">
      <c r="A110" s="117" t="s">
        <v>941</v>
      </c>
      <c r="B110" s="32" t="s">
        <v>14</v>
      </c>
      <c r="C110" s="32" t="s">
        <v>285</v>
      </c>
      <c r="D110" s="32" t="s">
        <v>942</v>
      </c>
      <c r="E110" s="32" t="s">
        <v>943</v>
      </c>
      <c r="F110" s="32" t="s">
        <v>13</v>
      </c>
      <c r="G110" s="36" t="s">
        <v>944</v>
      </c>
      <c r="H110" s="38">
        <v>44896</v>
      </c>
      <c r="I110" s="40">
        <v>44897</v>
      </c>
      <c r="J110" s="40">
        <v>45261</v>
      </c>
      <c r="K110" s="40"/>
      <c r="L110" s="32" t="s">
        <v>81</v>
      </c>
      <c r="M110" s="58">
        <v>23999.88</v>
      </c>
      <c r="N110" s="32" t="s">
        <v>86</v>
      </c>
      <c r="O110" s="118"/>
    </row>
    <row r="111" spans="1:15" ht="72" x14ac:dyDescent="0.3">
      <c r="A111" s="117" t="s">
        <v>945</v>
      </c>
      <c r="B111" s="32" t="s">
        <v>946</v>
      </c>
      <c r="C111" s="32" t="s">
        <v>285</v>
      </c>
      <c r="D111" s="32" t="s">
        <v>947</v>
      </c>
      <c r="E111" s="32" t="s">
        <v>948</v>
      </c>
      <c r="F111" s="32" t="s">
        <v>949</v>
      </c>
      <c r="G111" s="33" t="s">
        <v>674</v>
      </c>
      <c r="H111" s="38" t="s">
        <v>950</v>
      </c>
      <c r="I111" s="40">
        <v>44896</v>
      </c>
      <c r="J111" s="40">
        <f>Tabela1[[#This Row],[DATA DO INÍCIO DA VIGÊNCIA]]+180-1</f>
        <v>45031</v>
      </c>
      <c r="K111" s="40"/>
      <c r="L111" s="32" t="s">
        <v>64</v>
      </c>
      <c r="M111" s="58">
        <v>3250063.29</v>
      </c>
      <c r="N111" s="32" t="s">
        <v>86</v>
      </c>
      <c r="O111" s="118"/>
    </row>
    <row r="112" spans="1:15" ht="43.2" x14ac:dyDescent="0.3">
      <c r="A112" s="117" t="s">
        <v>951</v>
      </c>
      <c r="B112" s="32" t="s">
        <v>29</v>
      </c>
      <c r="C112" s="32" t="s">
        <v>88</v>
      </c>
      <c r="D112" s="32" t="s">
        <v>507</v>
      </c>
      <c r="E112" s="35" t="s">
        <v>164</v>
      </c>
      <c r="F112" s="32" t="s">
        <v>952</v>
      </c>
      <c r="G112" s="36" t="s">
        <v>953</v>
      </c>
      <c r="H112" s="38">
        <v>44922</v>
      </c>
      <c r="I112" s="40">
        <v>44923</v>
      </c>
      <c r="J112" s="40">
        <v>45287</v>
      </c>
      <c r="K112" s="40"/>
      <c r="L112" s="32" t="s">
        <v>81</v>
      </c>
      <c r="M112" s="92">
        <v>69987.679999999993</v>
      </c>
      <c r="N112" s="32" t="s">
        <v>99</v>
      </c>
      <c r="O112" s="118" t="s">
        <v>954</v>
      </c>
    </row>
    <row r="113" spans="1:15" ht="72" x14ac:dyDescent="0.3">
      <c r="A113" s="117" t="s">
        <v>955</v>
      </c>
      <c r="B113" s="32" t="s">
        <v>956</v>
      </c>
      <c r="C113" s="32" t="s">
        <v>33</v>
      </c>
      <c r="D113" s="32" t="s">
        <v>957</v>
      </c>
      <c r="E113" s="35" t="s">
        <v>376</v>
      </c>
      <c r="F113" s="32" t="s">
        <v>958</v>
      </c>
      <c r="G113" s="36" t="s">
        <v>674</v>
      </c>
      <c r="H113" s="38" t="s">
        <v>935</v>
      </c>
      <c r="I113" s="40">
        <v>44921</v>
      </c>
      <c r="J113" s="40">
        <f>Tabela1[[#This Row],[DATA DO INÍCIO DA VIGÊNCIA]]+180-1</f>
        <v>44950</v>
      </c>
      <c r="K113" s="40"/>
      <c r="L113" s="32" t="s">
        <v>64</v>
      </c>
      <c r="M113" s="92">
        <v>1601980.74</v>
      </c>
      <c r="N113" s="32" t="s">
        <v>309</v>
      </c>
      <c r="O113" s="118" t="s">
        <v>959</v>
      </c>
    </row>
    <row r="114" spans="1:15" ht="72" x14ac:dyDescent="0.3">
      <c r="A114" s="117" t="s">
        <v>960</v>
      </c>
      <c r="B114" s="32" t="s">
        <v>961</v>
      </c>
      <c r="C114" s="32" t="s">
        <v>33</v>
      </c>
      <c r="D114" s="32" t="s">
        <v>361</v>
      </c>
      <c r="E114" s="35" t="s">
        <v>583</v>
      </c>
      <c r="F114" s="32" t="s">
        <v>962</v>
      </c>
      <c r="G114" s="36" t="s">
        <v>674</v>
      </c>
      <c r="H114" s="38" t="s">
        <v>963</v>
      </c>
      <c r="I114" s="40">
        <v>44909</v>
      </c>
      <c r="J114" s="40">
        <f>Tabela1[[#This Row],[DATA DO INÍCIO DA VIGÊNCIA]]+180-1</f>
        <v>44958</v>
      </c>
      <c r="K114" s="40"/>
      <c r="L114" s="32" t="s">
        <v>64</v>
      </c>
      <c r="M114" s="92">
        <v>4090926</v>
      </c>
      <c r="N114" s="32" t="s">
        <v>964</v>
      </c>
      <c r="O114" s="118" t="s">
        <v>965</v>
      </c>
    </row>
    <row r="115" spans="1:15" ht="72" x14ac:dyDescent="0.3">
      <c r="A115" s="117" t="s">
        <v>966</v>
      </c>
      <c r="B115" s="32" t="s">
        <v>967</v>
      </c>
      <c r="C115" s="32" t="s">
        <v>33</v>
      </c>
      <c r="D115" s="32" t="s">
        <v>968</v>
      </c>
      <c r="E115" s="32" t="s">
        <v>969</v>
      </c>
      <c r="F115" s="32" t="s">
        <v>970</v>
      </c>
      <c r="G115" s="33" t="s">
        <v>674</v>
      </c>
      <c r="H115" s="38" t="s">
        <v>971</v>
      </c>
      <c r="I115" s="40">
        <v>44911</v>
      </c>
      <c r="J115" s="40">
        <f>Tabela1[[#This Row],[DATA DO INÍCIO DA VIGÊNCIA]]+180-1</f>
        <v>44947</v>
      </c>
      <c r="K115" s="40"/>
      <c r="L115" s="32" t="s">
        <v>64</v>
      </c>
      <c r="M115" s="58">
        <v>34800</v>
      </c>
      <c r="N115" s="32" t="s">
        <v>972</v>
      </c>
      <c r="O115" s="118" t="s">
        <v>973</v>
      </c>
    </row>
    <row r="116" spans="1:15" ht="28.8" x14ac:dyDescent="0.3">
      <c r="A116" s="117" t="s">
        <v>974</v>
      </c>
      <c r="B116" s="32" t="s">
        <v>312</v>
      </c>
      <c r="C116" s="32"/>
      <c r="D116" s="32"/>
      <c r="E116" s="32"/>
      <c r="F116" s="32"/>
      <c r="G116" s="36"/>
      <c r="H116" s="38"/>
      <c r="I116" s="40"/>
      <c r="J116" s="40"/>
      <c r="K116" s="32"/>
      <c r="L116" s="32"/>
      <c r="M116" s="53"/>
      <c r="N116" s="32"/>
      <c r="O116" s="118"/>
    </row>
    <row r="117" spans="1:15" ht="72" x14ac:dyDescent="0.3">
      <c r="A117" s="117" t="s">
        <v>975</v>
      </c>
      <c r="B117" s="32" t="s">
        <v>976</v>
      </c>
      <c r="C117" s="32" t="s">
        <v>33</v>
      </c>
      <c r="D117" s="32" t="s">
        <v>977</v>
      </c>
      <c r="E117" s="35" t="s">
        <v>978</v>
      </c>
      <c r="F117" s="32" t="s">
        <v>979</v>
      </c>
      <c r="G117" s="36" t="s">
        <v>674</v>
      </c>
      <c r="H117" s="38" t="s">
        <v>980</v>
      </c>
      <c r="I117" s="40">
        <v>44928</v>
      </c>
      <c r="J117" s="40">
        <f>Tabela1[[#This Row],[DATA DO INÍCIO DA VIGÊNCIA]]+180-1</f>
        <v>44965</v>
      </c>
      <c r="K117" s="40"/>
      <c r="L117" s="32" t="s">
        <v>64</v>
      </c>
      <c r="M117" s="92">
        <v>8673.6</v>
      </c>
      <c r="N117" s="32" t="s">
        <v>832</v>
      </c>
      <c r="O117" s="118" t="s">
        <v>981</v>
      </c>
    </row>
    <row r="118" spans="1:15" ht="28.8" x14ac:dyDescent="0.3">
      <c r="A118" s="117" t="s">
        <v>982</v>
      </c>
      <c r="B118" s="32" t="s">
        <v>312</v>
      </c>
      <c r="C118" s="32"/>
      <c r="D118" s="32"/>
      <c r="E118" s="32"/>
      <c r="F118" s="32"/>
      <c r="G118" s="36"/>
      <c r="H118" s="38"/>
      <c r="I118" s="40"/>
      <c r="J118" s="40"/>
      <c r="K118" s="32"/>
      <c r="L118" s="32"/>
      <c r="M118" s="53"/>
      <c r="N118" s="32"/>
      <c r="O118" s="118"/>
    </row>
    <row r="119" spans="1:15" ht="72.599999999999994" thickBot="1" x14ac:dyDescent="0.35">
      <c r="A119" s="121" t="s">
        <v>983</v>
      </c>
      <c r="B119" s="122" t="s">
        <v>984</v>
      </c>
      <c r="C119" s="122" t="s">
        <v>88</v>
      </c>
      <c r="D119" s="122" t="s">
        <v>985</v>
      </c>
      <c r="E119" s="122" t="s">
        <v>986</v>
      </c>
      <c r="F119" s="122" t="s">
        <v>987</v>
      </c>
      <c r="G119" s="129" t="s">
        <v>62</v>
      </c>
      <c r="H119" s="130" t="s">
        <v>86</v>
      </c>
      <c r="I119" s="124"/>
      <c r="J119" s="124"/>
      <c r="K119" s="124"/>
      <c r="L119" s="122" t="s">
        <v>81</v>
      </c>
      <c r="M119" s="131" t="s">
        <v>86</v>
      </c>
      <c r="N119" s="122"/>
      <c r="O119" s="126"/>
    </row>
    <row r="120" spans="1:15" ht="19.8" x14ac:dyDescent="0.3">
      <c r="D120" s="15"/>
      <c r="E120" s="24"/>
      <c r="F120" s="24"/>
    </row>
    <row r="121" spans="1:15" x14ac:dyDescent="0.3">
      <c r="D121" s="10"/>
      <c r="E121" s="24"/>
      <c r="F121" s="25"/>
    </row>
    <row r="122" spans="1:15" x14ac:dyDescent="0.3">
      <c r="D122" s="10"/>
      <c r="E122" s="24"/>
      <c r="F122" s="25"/>
      <c r="I122" s="7"/>
    </row>
    <row r="123" spans="1:15" x14ac:dyDescent="0.3">
      <c r="D123" s="10"/>
      <c r="E123" s="24"/>
      <c r="F123" s="25"/>
      <c r="I123" s="7"/>
    </row>
    <row r="124" spans="1:15" x14ac:dyDescent="0.3">
      <c r="B124" s="7"/>
      <c r="C124" s="1"/>
      <c r="D124" s="11"/>
      <c r="E124" s="27"/>
      <c r="F124" s="25"/>
      <c r="G124" s="1"/>
      <c r="H124" s="1"/>
      <c r="I124" s="7"/>
    </row>
    <row r="125" spans="1:15" x14ac:dyDescent="0.3">
      <c r="B125" s="7"/>
      <c r="C125" s="1"/>
      <c r="D125" s="11"/>
      <c r="E125" s="1"/>
      <c r="F125" s="25"/>
      <c r="G125" s="1"/>
      <c r="H125" s="1"/>
      <c r="I125" s="7"/>
    </row>
    <row r="126" spans="1:15" x14ac:dyDescent="0.3">
      <c r="B126" s="7"/>
      <c r="C126" s="1"/>
      <c r="D126" s="11"/>
      <c r="E126" s="1"/>
      <c r="F126" s="26"/>
      <c r="G126" s="1"/>
      <c r="H126" s="1"/>
      <c r="I126" s="7"/>
    </row>
    <row r="127" spans="1:15" x14ac:dyDescent="0.3">
      <c r="B127" s="7"/>
      <c r="C127" s="1"/>
      <c r="D127" s="11"/>
      <c r="E127" s="1"/>
      <c r="F127" s="26"/>
      <c r="G127" s="1"/>
      <c r="H127" s="1"/>
      <c r="I127" s="7"/>
    </row>
    <row r="128" spans="1:15" x14ac:dyDescent="0.3">
      <c r="B128" s="7"/>
      <c r="C128" s="1"/>
      <c r="D128" s="11"/>
      <c r="E128" s="1"/>
      <c r="F128" s="26"/>
      <c r="G128" s="1"/>
      <c r="H128" s="1"/>
      <c r="I128" s="7"/>
    </row>
    <row r="129" spans="2:9" x14ac:dyDescent="0.3">
      <c r="B129" s="7"/>
      <c r="C129" s="1"/>
      <c r="D129" s="11"/>
      <c r="E129" s="1"/>
      <c r="F129" s="26"/>
      <c r="G129" s="1"/>
      <c r="H129" s="1"/>
      <c r="I129" s="7"/>
    </row>
    <row r="130" spans="2:9" ht="21" x14ac:dyDescent="0.3">
      <c r="B130" s="7"/>
      <c r="C130" s="1"/>
      <c r="D130" s="11"/>
      <c r="E130" s="1"/>
      <c r="F130" s="26"/>
      <c r="G130" s="18"/>
      <c r="H130" s="1"/>
      <c r="I130" s="7"/>
    </row>
    <row r="131" spans="2:9" ht="21" x14ac:dyDescent="0.3">
      <c r="B131" s="7"/>
      <c r="C131" s="1"/>
      <c r="D131" s="11"/>
      <c r="E131" s="1"/>
      <c r="F131" s="26"/>
      <c r="G131" s="19"/>
      <c r="H131" s="1"/>
      <c r="I131" s="7"/>
    </row>
    <row r="132" spans="2:9" ht="21" x14ac:dyDescent="0.3">
      <c r="B132" s="7"/>
      <c r="C132" s="1"/>
      <c r="D132" s="7"/>
      <c r="E132" s="1"/>
      <c r="F132" s="26"/>
      <c r="G132" s="19"/>
      <c r="H132" s="1"/>
      <c r="I132" s="7"/>
    </row>
    <row r="133" spans="2:9" ht="21" x14ac:dyDescent="0.3">
      <c r="B133" s="7"/>
      <c r="C133" s="1"/>
      <c r="D133" s="7"/>
      <c r="E133" s="1"/>
      <c r="F133" s="7"/>
      <c r="G133" s="19"/>
      <c r="H133" s="1"/>
      <c r="I133" s="7"/>
    </row>
    <row r="134" spans="2:9" ht="21" x14ac:dyDescent="0.3">
      <c r="B134" s="7"/>
      <c r="C134" s="1"/>
      <c r="D134" s="7"/>
      <c r="E134" s="1"/>
      <c r="F134" s="7"/>
      <c r="G134" s="19"/>
      <c r="H134" s="1"/>
      <c r="I134" s="7"/>
    </row>
    <row r="135" spans="2:9" ht="21" x14ac:dyDescent="0.3">
      <c r="B135" s="7"/>
      <c r="C135" s="1"/>
      <c r="D135" s="7"/>
      <c r="E135" s="1"/>
      <c r="F135" s="7"/>
      <c r="G135" s="19"/>
      <c r="H135" s="1"/>
      <c r="I135" s="7"/>
    </row>
    <row r="136" spans="2:9" ht="21" x14ac:dyDescent="0.3">
      <c r="B136" s="7"/>
      <c r="C136" s="1"/>
      <c r="D136" s="7"/>
      <c r="E136" s="1"/>
      <c r="F136" s="7"/>
      <c r="G136" s="19"/>
      <c r="H136" s="1"/>
      <c r="I136" s="7"/>
    </row>
    <row r="137" spans="2:9" ht="21" x14ac:dyDescent="0.3">
      <c r="B137" s="7"/>
      <c r="C137" s="1"/>
      <c r="D137" s="7"/>
      <c r="E137" s="1"/>
      <c r="F137" s="7"/>
      <c r="G137" s="18"/>
      <c r="H137" s="1"/>
      <c r="I137" s="7"/>
    </row>
    <row r="138" spans="2:9" ht="21" x14ac:dyDescent="0.3">
      <c r="B138" s="7"/>
      <c r="C138" s="1"/>
      <c r="D138" s="7"/>
      <c r="E138" s="1"/>
      <c r="F138" s="7"/>
      <c r="G138" s="18"/>
      <c r="H138" s="1"/>
      <c r="I138" s="7"/>
    </row>
    <row r="139" spans="2:9" ht="21" x14ac:dyDescent="0.3">
      <c r="B139" s="7"/>
      <c r="C139" s="1"/>
      <c r="D139" s="7"/>
      <c r="E139" s="1"/>
      <c r="F139" s="7"/>
      <c r="G139" s="18"/>
      <c r="H139" s="1"/>
      <c r="I139" s="7"/>
    </row>
    <row r="140" spans="2:9" ht="21" x14ac:dyDescent="0.3">
      <c r="B140" s="7"/>
      <c r="C140" s="1"/>
      <c r="D140" s="7"/>
      <c r="E140" s="1"/>
      <c r="F140" s="7"/>
      <c r="G140" s="18"/>
      <c r="H140" s="1"/>
      <c r="I140" s="7"/>
    </row>
    <row r="141" spans="2:9" ht="21" x14ac:dyDescent="0.3">
      <c r="B141" s="7"/>
      <c r="C141" s="1"/>
      <c r="D141" s="7"/>
      <c r="E141" s="1"/>
      <c r="F141" s="7"/>
      <c r="G141" s="18"/>
      <c r="H141" s="1"/>
      <c r="I141" s="7"/>
    </row>
    <row r="142" spans="2:9" ht="21" x14ac:dyDescent="0.3">
      <c r="B142" s="7"/>
      <c r="C142" s="1"/>
      <c r="D142" s="7"/>
      <c r="E142" s="1"/>
      <c r="F142" s="7"/>
      <c r="G142" s="18"/>
      <c r="H142" s="1"/>
      <c r="I142" s="7"/>
    </row>
    <row r="143" spans="2:9" ht="21" x14ac:dyDescent="0.3">
      <c r="B143" s="7"/>
      <c r="C143" s="1"/>
      <c r="D143" s="7"/>
      <c r="E143" s="1"/>
      <c r="F143" s="7"/>
      <c r="G143" s="18"/>
      <c r="H143" s="1"/>
      <c r="I143" s="7"/>
    </row>
    <row r="144" spans="2:9" ht="21" x14ac:dyDescent="0.3">
      <c r="B144" s="7"/>
      <c r="C144" s="1"/>
      <c r="D144" s="7"/>
      <c r="E144" s="1"/>
      <c r="F144" s="7"/>
      <c r="G144" s="18"/>
      <c r="H144" s="1"/>
      <c r="I144" s="7"/>
    </row>
    <row r="145" spans="2:9" ht="21" x14ac:dyDescent="0.3">
      <c r="B145" s="7"/>
      <c r="C145" s="1"/>
      <c r="D145" s="7"/>
      <c r="E145" s="1"/>
      <c r="F145" s="7"/>
      <c r="G145" s="18"/>
      <c r="H145" s="1"/>
      <c r="I145" s="7"/>
    </row>
    <row r="146" spans="2:9" x14ac:dyDescent="0.3">
      <c r="B146" s="7"/>
      <c r="C146" s="1"/>
      <c r="D146" s="7"/>
      <c r="E146" s="1"/>
      <c r="F146" s="7"/>
      <c r="G146" s="1"/>
      <c r="H146" s="1"/>
    </row>
    <row r="147" spans="2:9" x14ac:dyDescent="0.3">
      <c r="B147" s="7"/>
      <c r="C147" s="1"/>
      <c r="D147" s="7"/>
      <c r="E147" s="1"/>
      <c r="F147" s="7"/>
      <c r="G147" s="1"/>
      <c r="H147" s="1"/>
    </row>
    <row r="148" spans="2:9" ht="19.8" x14ac:dyDescent="0.3">
      <c r="C148" s="8"/>
      <c r="D148" s="9"/>
      <c r="E148" s="9"/>
      <c r="F148" s="9"/>
      <c r="G148" s="9"/>
    </row>
    <row r="149" spans="2:9" ht="19.8" x14ac:dyDescent="0.3">
      <c r="C149" s="8"/>
      <c r="D149" s="9"/>
      <c r="E149" s="9"/>
      <c r="F149" s="9"/>
      <c r="G149" s="9"/>
    </row>
    <row r="150" spans="2:9" ht="19.8" x14ac:dyDescent="0.3">
      <c r="C150" s="8"/>
      <c r="D150" s="9"/>
      <c r="E150" s="9"/>
      <c r="F150" s="9"/>
      <c r="G150" s="9"/>
    </row>
    <row r="151" spans="2:9" ht="19.8" x14ac:dyDescent="0.3">
      <c r="C151" s="8"/>
      <c r="D151" s="9"/>
      <c r="E151" s="9"/>
      <c r="F151" s="9"/>
      <c r="G151" s="9"/>
    </row>
    <row r="192" spans="4:6" x14ac:dyDescent="0.3">
      <c r="D192" s="21"/>
      <c r="F192" s="22"/>
    </row>
  </sheetData>
  <conditionalFormatting sqref="H2 H120:H1048576">
    <cfRule type="cellIs" dxfId="57" priority="31" operator="equal">
      <formula>"Todos os lotes desertos/fracassados"</formula>
    </cfRule>
  </conditionalFormatting>
  <conditionalFormatting sqref="H2 H120:H1048576">
    <cfRule type="cellIs" dxfId="56" priority="31" operator="equal">
      <formula>"RECURSO"</formula>
    </cfRule>
  </conditionalFormatting>
  <conditionalFormatting sqref="I67 I79:I103 I106:I119 I69:I77 I3:I64">
    <cfRule type="cellIs" dxfId="55" priority="25" operator="equal">
      <formula>"SUSPENSO"</formula>
    </cfRule>
    <cfRule type="cellIs" dxfId="54" priority="28" operator="equal">
      <formula>"EM ABERTO - REVOGAR??"</formula>
    </cfRule>
    <cfRule type="cellIs" dxfId="53" priority="30" operator="equal">
      <formula>"CONCLUÍDO"</formula>
    </cfRule>
  </conditionalFormatting>
  <conditionalFormatting sqref="I67 I79:I103 I106:I119 I69:I77 I3:I64">
    <cfRule type="cellIs" dxfId="52" priority="29" operator="equal">
      <formula>"Todos os lotes desertos/fracassados"</formula>
    </cfRule>
  </conditionalFormatting>
  <conditionalFormatting sqref="I17">
    <cfRule type="cellIs" dxfId="51" priority="27" operator="equal">
      <formula>"REVOGADO"</formula>
    </cfRule>
  </conditionalFormatting>
  <conditionalFormatting sqref="I17">
    <cfRule type="cellIs" dxfId="50" priority="26" operator="equal">
      <formula>"REVOGADO"</formula>
    </cfRule>
  </conditionalFormatting>
  <conditionalFormatting sqref="I106:I119 I69:I103 I3:I67">
    <cfRule type="cellIs" dxfId="49" priority="24" operator="equal">
      <formula>"PROCESSO DISTRIBUÍDO CPL"</formula>
    </cfRule>
  </conditionalFormatting>
  <conditionalFormatting sqref="I92 I113:I114">
    <cfRule type="cellIs" dxfId="48" priority="20" operator="equal">
      <formula>"SUSPENSO"</formula>
    </cfRule>
    <cfRule type="cellIs" dxfId="47" priority="21" operator="equal">
      <formula>"EM ABERTO - REVOGAR??"</formula>
    </cfRule>
    <cfRule type="cellIs" dxfId="46" priority="23" operator="equal">
      <formula>"CONCLUÍDO"</formula>
    </cfRule>
  </conditionalFormatting>
  <conditionalFormatting sqref="I92 I113:I114">
    <cfRule type="cellIs" dxfId="45" priority="22" operator="equal">
      <formula>"Todos os lotes desertos/fracassados"</formula>
    </cfRule>
  </conditionalFormatting>
  <conditionalFormatting sqref="I92 I113:I114">
    <cfRule type="cellIs" dxfId="44" priority="19" operator="equal">
      <formula>"PROCESSO DISTRIBUÍDO CPL"</formula>
    </cfRule>
  </conditionalFormatting>
  <conditionalFormatting sqref="I106:I119 I69:I103 I3:I67">
    <cfRule type="cellIs" dxfId="43" priority="18" operator="equal">
      <formula>"AG. PREGÃO"</formula>
    </cfRule>
  </conditionalFormatting>
  <conditionalFormatting sqref="I78">
    <cfRule type="cellIs" dxfId="42" priority="14" operator="equal">
      <formula>"SUSPENSO"</formula>
    </cfRule>
    <cfRule type="cellIs" dxfId="41" priority="15" operator="equal">
      <formula>"EM ABERTO - REVOGAR??"</formula>
    </cfRule>
    <cfRule type="cellIs" dxfId="40" priority="17" operator="equal">
      <formula>"CONCLUÍDO"</formula>
    </cfRule>
  </conditionalFormatting>
  <conditionalFormatting sqref="I78">
    <cfRule type="cellIs" dxfId="39" priority="16" operator="equal">
      <formula>"Todos os lotes desertos/fracassados"</formula>
    </cfRule>
  </conditionalFormatting>
  <conditionalFormatting sqref="I65">
    <cfRule type="cellIs" dxfId="38" priority="10" operator="equal">
      <formula>"SUSPENSO"</formula>
    </cfRule>
    <cfRule type="cellIs" dxfId="37" priority="11" operator="equal">
      <formula>"EM ABERTO - REVOGAR??"</formula>
    </cfRule>
    <cfRule type="cellIs" dxfId="36" priority="13" operator="equal">
      <formula>"CONCLUÍDO"</formula>
    </cfRule>
  </conditionalFormatting>
  <conditionalFormatting sqref="I65">
    <cfRule type="cellIs" dxfId="35" priority="12" operator="equal">
      <formula>"Todos os lotes desertos/fracassados"</formula>
    </cfRule>
  </conditionalFormatting>
  <conditionalFormatting sqref="I106:I119 I69:I103 I3:I67">
    <cfRule type="cellIs" dxfId="34" priority="9" operator="equal">
      <formula>"RECURSO"</formula>
    </cfRule>
  </conditionalFormatting>
  <conditionalFormatting sqref="I71">
    <cfRule type="cellIs" dxfId="33" priority="8" operator="equal">
      <formula>"REVOGADO"</formula>
    </cfRule>
  </conditionalFormatting>
  <conditionalFormatting sqref="I71">
    <cfRule type="cellIs" dxfId="32" priority="7" operator="equal">
      <formula>"REVOGADO"</formula>
    </cfRule>
  </conditionalFormatting>
  <conditionalFormatting sqref="I73">
    <cfRule type="cellIs" dxfId="31" priority="6" operator="equal">
      <formula>"REVOGADO"</formula>
    </cfRule>
  </conditionalFormatting>
  <conditionalFormatting sqref="I73">
    <cfRule type="cellIs" dxfId="30" priority="5" operator="equal">
      <formula>"REVOGADO"</formula>
    </cfRule>
  </conditionalFormatting>
  <conditionalFormatting sqref="I66">
    <cfRule type="cellIs" dxfId="29" priority="1" operator="equal">
      <formula>"SUSPENSO"</formula>
    </cfRule>
    <cfRule type="cellIs" dxfId="28" priority="2" operator="equal">
      <formula>"EM ABERTO - REVOGAR??"</formula>
    </cfRule>
    <cfRule type="cellIs" dxfId="27" priority="4" operator="equal">
      <formula>"CONCLUÍDO"</formula>
    </cfRule>
  </conditionalFormatting>
  <conditionalFormatting sqref="I66">
    <cfRule type="cellIs" dxfId="26" priority="3" operator="equal">
      <formula>"Todos os lotes desertos/fracassados"</formula>
    </cfRule>
  </conditionalFormatting>
  <hyperlinks>
    <hyperlink ref="O3" r:id="rId1"/>
    <hyperlink ref="O5" r:id="rId2"/>
    <hyperlink ref="O6" r:id="rId3"/>
    <hyperlink ref="O8" r:id="rId4"/>
    <hyperlink ref="O9" r:id="rId5"/>
    <hyperlink ref="O10" r:id="rId6"/>
    <hyperlink ref="O11" r:id="rId7"/>
    <hyperlink ref="O12" r:id="rId8"/>
    <hyperlink ref="O13" r:id="rId9"/>
    <hyperlink ref="O14" r:id="rId10"/>
    <hyperlink ref="O15" r:id="rId11"/>
    <hyperlink ref="O16" r:id="rId12"/>
    <hyperlink ref="O17" r:id="rId13"/>
    <hyperlink ref="O18" r:id="rId14"/>
    <hyperlink ref="O19" r:id="rId15"/>
    <hyperlink ref="O20" r:id="rId16"/>
    <hyperlink ref="O21" r:id="rId17"/>
    <hyperlink ref="O23" r:id="rId18"/>
    <hyperlink ref="O22" r:id="rId19"/>
    <hyperlink ref="O24" r:id="rId20"/>
    <hyperlink ref="O34" r:id="rId21"/>
    <hyperlink ref="O35" r:id="rId22"/>
    <hyperlink ref="O28" r:id="rId23"/>
    <hyperlink ref="O27" r:id="rId24"/>
    <hyperlink ref="O30" r:id="rId25"/>
    <hyperlink ref="O25" r:id="rId26"/>
    <hyperlink ref="O29" r:id="rId27"/>
    <hyperlink ref="O31" r:id="rId28"/>
    <hyperlink ref="O32" r:id="rId29"/>
    <hyperlink ref="O26" r:id="rId30"/>
    <hyperlink ref="O33" r:id="rId31"/>
    <hyperlink ref="O37" r:id="rId32"/>
    <hyperlink ref="O36" r:id="rId33"/>
    <hyperlink ref="O38" r:id="rId34"/>
    <hyperlink ref="O40" r:id="rId35"/>
    <hyperlink ref="O41" r:id="rId36"/>
    <hyperlink ref="O39" r:id="rId37"/>
    <hyperlink ref="O4" r:id="rId38"/>
    <hyperlink ref="O51" r:id="rId39"/>
    <hyperlink ref="O52" r:id="rId40"/>
    <hyperlink ref="O58" r:id="rId41"/>
    <hyperlink ref="O59" r:id="rId42"/>
    <hyperlink ref="O60" r:id="rId43"/>
    <hyperlink ref="O55" r:id="rId44"/>
    <hyperlink ref="O54" r:id="rId45"/>
    <hyperlink ref="O53" r:id="rId46"/>
    <hyperlink ref="O57" r:id="rId47"/>
    <hyperlink ref="O56" r:id="rId48"/>
    <hyperlink ref="O61" r:id="rId49"/>
    <hyperlink ref="O62" r:id="rId50"/>
    <hyperlink ref="O63" r:id="rId51"/>
    <hyperlink ref="O64" r:id="rId52"/>
    <hyperlink ref="O65" r:id="rId53"/>
    <hyperlink ref="O66" r:id="rId54"/>
    <hyperlink ref="O67" r:id="rId55"/>
    <hyperlink ref="O69" r:id="rId56"/>
    <hyperlink ref="O70" r:id="rId57"/>
    <hyperlink ref="O71" r:id="rId58"/>
    <hyperlink ref="O72" r:id="rId59" tooltip="https://drive.google.com/file/d/1xUX_7fnUxYYaL44rQTEKKT-Um1E2oDHO/view?usp=sharing"/>
    <hyperlink ref="O73" r:id="rId60"/>
    <hyperlink ref="O76" r:id="rId61"/>
    <hyperlink ref="O75" r:id="rId62"/>
    <hyperlink ref="O74" r:id="rId63"/>
    <hyperlink ref="O78" r:id="rId64"/>
    <hyperlink ref="O79" r:id="rId65"/>
    <hyperlink ref="O82" r:id="rId66"/>
    <hyperlink ref="O95" r:id="rId67"/>
    <hyperlink ref="O99" r:id="rId68"/>
    <hyperlink ref="O84" r:id="rId69"/>
    <hyperlink ref="O83" r:id="rId70"/>
    <hyperlink ref="O85" r:id="rId71"/>
    <hyperlink ref="O86" r:id="rId72"/>
    <hyperlink ref="O87" r:id="rId73"/>
    <hyperlink ref="O88" r:id="rId74"/>
    <hyperlink ref="O89" r:id="rId75"/>
    <hyperlink ref="O90" r:id="rId76"/>
    <hyperlink ref="O91" r:id="rId77"/>
    <hyperlink ref="O92" r:id="rId78"/>
    <hyperlink ref="O93" r:id="rId79"/>
    <hyperlink ref="O80" r:id="rId80"/>
    <hyperlink ref="O96" r:id="rId81"/>
    <hyperlink ref="O97" r:id="rId82"/>
    <hyperlink ref="O100" r:id="rId83"/>
    <hyperlink ref="O101" r:id="rId84"/>
    <hyperlink ref="O102" r:id="rId85"/>
    <hyperlink ref="O103" r:id="rId86"/>
    <hyperlink ref="O98" r:id="rId87"/>
    <hyperlink ref="O112" r:id="rId88"/>
    <hyperlink ref="O106" r:id="rId89"/>
    <hyperlink ref="O108" r:id="rId90"/>
    <hyperlink ref="O113" r:id="rId91"/>
    <hyperlink ref="O114" r:id="rId92"/>
    <hyperlink ref="O117" r:id="rId93"/>
    <hyperlink ref="O107" r:id="rId94"/>
    <hyperlink ref="O115" r:id="rId95"/>
  </hyperlinks>
  <pageMargins left="0.511811024" right="0.511811024" top="0.78740157499999996" bottom="0.78740157499999996" header="0.31496062000000002" footer="0.31496062000000002"/>
  <drawing r:id="rId96"/>
  <tableParts count="1">
    <tablePart r:id="rId97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3"/>
  <sheetViews>
    <sheetView topLeftCell="D2" zoomScaleNormal="100" workbookViewId="0">
      <selection activeCell="A90" sqref="A1:O90"/>
    </sheetView>
  </sheetViews>
  <sheetFormatPr defaultColWidth="9.21875" defaultRowHeight="15.6" x14ac:dyDescent="0.3"/>
  <cols>
    <col min="1" max="1" width="17.6640625" style="5" customWidth="1"/>
    <col min="2" max="2" width="16.77734375" style="5" customWidth="1"/>
    <col min="3" max="3" width="16.109375" style="7" customWidth="1"/>
    <col min="4" max="4" width="31.5546875" style="1" customWidth="1"/>
    <col min="5" max="5" width="17.44140625" style="4" customWidth="1"/>
    <col min="6" max="6" width="43.44140625" style="4" customWidth="1"/>
    <col min="7" max="7" width="15.77734375" style="4" customWidth="1"/>
    <col min="8" max="8" width="16.77734375" style="6" customWidth="1"/>
    <col min="9" max="10" width="16.77734375" style="1" customWidth="1"/>
    <col min="11" max="11" width="17.77734375" style="1" customWidth="1"/>
    <col min="12" max="12" width="13.33203125" style="1" customWidth="1"/>
    <col min="13" max="13" width="20.33203125" style="1" customWidth="1"/>
    <col min="14" max="14" width="14.6640625" style="1" customWidth="1"/>
    <col min="15" max="15" width="29.33203125" style="1" customWidth="1"/>
    <col min="16" max="16" width="9.21875" style="1"/>
    <col min="17" max="17" width="11.77734375" style="1" bestFit="1" customWidth="1"/>
    <col min="18" max="16384" width="9.21875" style="1"/>
  </cols>
  <sheetData>
    <row r="1" spans="1:17" ht="85.2" customHeight="1" x14ac:dyDescent="0.3">
      <c r="A1" s="109" t="s">
        <v>1546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1"/>
    </row>
    <row r="2" spans="1:17" s="28" customFormat="1" ht="25.8" x14ac:dyDescent="0.3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4"/>
    </row>
    <row r="3" spans="1:17" s="3" customFormat="1" ht="27.6" x14ac:dyDescent="0.3">
      <c r="A3" s="115" t="s">
        <v>1141</v>
      </c>
      <c r="B3" s="106" t="s">
        <v>44</v>
      </c>
      <c r="C3" s="106" t="s">
        <v>45</v>
      </c>
      <c r="D3" s="106" t="s">
        <v>1134</v>
      </c>
      <c r="E3" s="106" t="s">
        <v>47</v>
      </c>
      <c r="F3" s="106" t="s">
        <v>0</v>
      </c>
      <c r="G3" s="106" t="s">
        <v>1135</v>
      </c>
      <c r="H3" s="106" t="s">
        <v>48</v>
      </c>
      <c r="I3" s="106" t="s">
        <v>1136</v>
      </c>
      <c r="J3" s="106" t="s">
        <v>1137</v>
      </c>
      <c r="K3" s="106" t="s">
        <v>1138</v>
      </c>
      <c r="L3" s="106" t="s">
        <v>5</v>
      </c>
      <c r="M3" s="106" t="s">
        <v>1139</v>
      </c>
      <c r="N3" s="106" t="s">
        <v>1140</v>
      </c>
      <c r="O3" s="116" t="s">
        <v>53</v>
      </c>
    </row>
    <row r="4" spans="1:17" s="2" customFormat="1" ht="144" x14ac:dyDescent="0.3">
      <c r="A4" s="117" t="s">
        <v>988</v>
      </c>
      <c r="B4" s="32" t="s">
        <v>989</v>
      </c>
      <c r="C4" s="32" t="s">
        <v>285</v>
      </c>
      <c r="D4" s="32" t="s">
        <v>990</v>
      </c>
      <c r="E4" s="35" t="s">
        <v>991</v>
      </c>
      <c r="F4" s="32" t="s">
        <v>992</v>
      </c>
      <c r="G4" s="36" t="s">
        <v>993</v>
      </c>
      <c r="H4" s="38" t="s">
        <v>86</v>
      </c>
      <c r="I4" s="40"/>
      <c r="J4" s="40"/>
      <c r="K4" s="40"/>
      <c r="L4" s="104" t="s">
        <v>81</v>
      </c>
      <c r="M4" s="92" t="s">
        <v>994</v>
      </c>
      <c r="N4" s="32" t="s">
        <v>86</v>
      </c>
      <c r="O4" s="118"/>
      <c r="P4" s="28"/>
      <c r="Q4" s="28"/>
    </row>
    <row r="5" spans="1:17" ht="100.8" x14ac:dyDescent="0.3">
      <c r="A5" s="119" t="s">
        <v>995</v>
      </c>
      <c r="B5" s="36" t="s">
        <v>996</v>
      </c>
      <c r="C5" s="36" t="s">
        <v>88</v>
      </c>
      <c r="D5" s="32" t="s">
        <v>997</v>
      </c>
      <c r="E5" s="36" t="s">
        <v>998</v>
      </c>
      <c r="F5" s="36" t="s">
        <v>999</v>
      </c>
      <c r="G5" s="36" t="s">
        <v>596</v>
      </c>
      <c r="H5" s="38">
        <v>44949</v>
      </c>
      <c r="I5" s="41">
        <v>44946</v>
      </c>
      <c r="J5" s="41">
        <f>Tabela1[[#This Row],[DATA DO INÍCIO DA VIGÊNCIA]]+180-1</f>
        <v>44319</v>
      </c>
      <c r="K5" s="41"/>
      <c r="L5" s="105" t="s">
        <v>81</v>
      </c>
      <c r="M5" s="50">
        <v>330000</v>
      </c>
      <c r="N5" s="55" t="s">
        <v>239</v>
      </c>
      <c r="O5" s="118" t="s">
        <v>1000</v>
      </c>
      <c r="Q5" s="44"/>
    </row>
    <row r="6" spans="1:17" ht="201.6" x14ac:dyDescent="0.3">
      <c r="A6" s="117" t="s">
        <v>1001</v>
      </c>
      <c r="B6" s="36" t="s">
        <v>1002</v>
      </c>
      <c r="C6" s="32" t="s">
        <v>285</v>
      </c>
      <c r="D6" s="32" t="s">
        <v>1003</v>
      </c>
      <c r="E6" s="36" t="s">
        <v>1004</v>
      </c>
      <c r="F6" s="36" t="s">
        <v>1005</v>
      </c>
      <c r="G6" s="36" t="s">
        <v>1006</v>
      </c>
      <c r="H6" s="38" t="s">
        <v>86</v>
      </c>
      <c r="I6" s="40"/>
      <c r="J6" s="40"/>
      <c r="K6" s="41"/>
      <c r="L6" s="36" t="s">
        <v>81</v>
      </c>
      <c r="M6" s="50">
        <v>24971.1</v>
      </c>
      <c r="N6" s="55"/>
      <c r="O6" s="118" t="s">
        <v>86</v>
      </c>
    </row>
    <row r="7" spans="1:17" ht="72" x14ac:dyDescent="0.3">
      <c r="A7" s="119" t="s">
        <v>1007</v>
      </c>
      <c r="B7" s="35" t="s">
        <v>1008</v>
      </c>
      <c r="C7" s="36" t="s">
        <v>33</v>
      </c>
      <c r="D7" s="36" t="s">
        <v>1009</v>
      </c>
      <c r="E7" s="32" t="s">
        <v>448</v>
      </c>
      <c r="F7" s="36" t="s">
        <v>1010</v>
      </c>
      <c r="G7" s="36" t="s">
        <v>1011</v>
      </c>
      <c r="H7" s="38">
        <v>44949</v>
      </c>
      <c r="I7" s="41">
        <v>44960</v>
      </c>
      <c r="J7" s="41">
        <f>Tabela1[[#This Row],[DATA DO INÍCIO DA VIGÊNCIA]]+180-1</f>
        <v>44407</v>
      </c>
      <c r="K7" s="41"/>
      <c r="L7" s="41" t="s">
        <v>81</v>
      </c>
      <c r="M7" s="53">
        <v>60102</v>
      </c>
      <c r="N7" s="32" t="s">
        <v>451</v>
      </c>
      <c r="O7" s="118" t="s">
        <v>1012</v>
      </c>
    </row>
    <row r="8" spans="1:17" ht="57.6" x14ac:dyDescent="0.3">
      <c r="A8" s="119" t="s">
        <v>1013</v>
      </c>
      <c r="B8" s="36" t="s">
        <v>25</v>
      </c>
      <c r="C8" s="36" t="s">
        <v>88</v>
      </c>
      <c r="D8" s="32" t="s">
        <v>1014</v>
      </c>
      <c r="E8" s="36" t="s">
        <v>1015</v>
      </c>
      <c r="F8" s="36" t="s">
        <v>1016</v>
      </c>
      <c r="G8" s="36" t="s">
        <v>1017</v>
      </c>
      <c r="H8" s="38">
        <v>44953</v>
      </c>
      <c r="I8" s="41">
        <v>44954</v>
      </c>
      <c r="J8" s="41">
        <v>45318</v>
      </c>
      <c r="K8" s="41"/>
      <c r="L8" s="36" t="s">
        <v>81</v>
      </c>
      <c r="M8" s="50">
        <v>604164</v>
      </c>
      <c r="N8" s="55" t="s">
        <v>239</v>
      </c>
      <c r="O8" s="118" t="s">
        <v>1018</v>
      </c>
    </row>
    <row r="9" spans="1:17" ht="259.2" x14ac:dyDescent="0.3">
      <c r="A9" s="120" t="s">
        <v>1019</v>
      </c>
      <c r="B9" s="36" t="s">
        <v>1020</v>
      </c>
      <c r="C9" s="36" t="s">
        <v>88</v>
      </c>
      <c r="D9" s="32" t="s">
        <v>1021</v>
      </c>
      <c r="E9" s="36" t="s">
        <v>1022</v>
      </c>
      <c r="F9" s="36" t="s">
        <v>1023</v>
      </c>
      <c r="G9" s="36" t="s">
        <v>1024</v>
      </c>
      <c r="H9" s="38" t="s">
        <v>86</v>
      </c>
      <c r="I9" s="40"/>
      <c r="J9" s="40"/>
      <c r="K9" s="41"/>
      <c r="L9" s="36" t="s">
        <v>81</v>
      </c>
      <c r="M9" s="50">
        <v>49895.35</v>
      </c>
      <c r="N9" s="55"/>
      <c r="O9" s="118" t="s">
        <v>86</v>
      </c>
    </row>
    <row r="10" spans="1:17" ht="72" x14ac:dyDescent="0.3">
      <c r="A10" s="119" t="s">
        <v>1025</v>
      </c>
      <c r="B10" s="36" t="s">
        <v>1026</v>
      </c>
      <c r="C10" s="36" t="s">
        <v>88</v>
      </c>
      <c r="D10" s="32" t="s">
        <v>1027</v>
      </c>
      <c r="E10" s="36" t="s">
        <v>1028</v>
      </c>
      <c r="F10" s="36" t="s">
        <v>1029</v>
      </c>
      <c r="G10" s="36" t="s">
        <v>596</v>
      </c>
      <c r="H10" s="38" t="s">
        <v>1030</v>
      </c>
      <c r="I10" s="41" t="s">
        <v>1030</v>
      </c>
      <c r="J10" s="41" t="s">
        <v>1031</v>
      </c>
      <c r="K10" s="41"/>
      <c r="L10" s="36" t="s">
        <v>81</v>
      </c>
      <c r="M10" s="50">
        <v>3181632</v>
      </c>
      <c r="N10" s="55" t="s">
        <v>1032</v>
      </c>
      <c r="O10" s="118" t="s">
        <v>1033</v>
      </c>
    </row>
    <row r="11" spans="1:17" ht="57.6" x14ac:dyDescent="0.3">
      <c r="A11" s="119" t="s">
        <v>1034</v>
      </c>
      <c r="B11" s="36" t="s">
        <v>1035</v>
      </c>
      <c r="C11" s="36" t="s">
        <v>33</v>
      </c>
      <c r="D11" s="32" t="s">
        <v>1036</v>
      </c>
      <c r="E11" s="36" t="s">
        <v>1037</v>
      </c>
      <c r="F11" s="36" t="s">
        <v>1038</v>
      </c>
      <c r="G11" s="36" t="s">
        <v>1039</v>
      </c>
      <c r="H11" s="38">
        <v>44945</v>
      </c>
      <c r="I11" s="41">
        <v>44960</v>
      </c>
      <c r="J11" s="41">
        <v>45324</v>
      </c>
      <c r="K11" s="41"/>
      <c r="L11" s="36" t="s">
        <v>81</v>
      </c>
      <c r="M11" s="53">
        <v>11280</v>
      </c>
      <c r="N11" s="32" t="s">
        <v>451</v>
      </c>
      <c r="O11" s="118" t="s">
        <v>1040</v>
      </c>
    </row>
    <row r="12" spans="1:17" ht="72" x14ac:dyDescent="0.3">
      <c r="A12" s="119" t="s">
        <v>1041</v>
      </c>
      <c r="B12" s="36" t="s">
        <v>1042</v>
      </c>
      <c r="C12" s="36" t="s">
        <v>88</v>
      </c>
      <c r="D12" s="32" t="s">
        <v>203</v>
      </c>
      <c r="E12" s="36" t="s">
        <v>204</v>
      </c>
      <c r="F12" s="36" t="s">
        <v>205</v>
      </c>
      <c r="G12" s="36" t="s">
        <v>596</v>
      </c>
      <c r="H12" s="38">
        <v>44939</v>
      </c>
      <c r="I12" s="41" t="s">
        <v>1043</v>
      </c>
      <c r="J12" s="41" t="s">
        <v>1044</v>
      </c>
      <c r="K12" s="41"/>
      <c r="L12" s="36" t="s">
        <v>81</v>
      </c>
      <c r="M12" s="50">
        <v>106367.31</v>
      </c>
      <c r="N12" s="55" t="s">
        <v>99</v>
      </c>
      <c r="O12" s="118" t="s">
        <v>1045</v>
      </c>
    </row>
    <row r="13" spans="1:17" ht="72" x14ac:dyDescent="0.3">
      <c r="A13" s="119" t="s">
        <v>1046</v>
      </c>
      <c r="B13" s="36" t="s">
        <v>1047</v>
      </c>
      <c r="C13" s="36" t="s">
        <v>33</v>
      </c>
      <c r="D13" s="32" t="s">
        <v>1048</v>
      </c>
      <c r="E13" s="36" t="s">
        <v>1049</v>
      </c>
      <c r="F13" s="36" t="s">
        <v>1050</v>
      </c>
      <c r="G13" s="36" t="s">
        <v>1011</v>
      </c>
      <c r="H13" s="38">
        <v>44958</v>
      </c>
      <c r="I13" s="41">
        <v>44965</v>
      </c>
      <c r="J13" s="41">
        <v>45145</v>
      </c>
      <c r="K13" s="41"/>
      <c r="L13" s="36" t="s">
        <v>81</v>
      </c>
      <c r="M13" s="53">
        <v>868541.1</v>
      </c>
      <c r="N13" s="32" t="s">
        <v>578</v>
      </c>
      <c r="O13" s="118" t="s">
        <v>1051</v>
      </c>
    </row>
    <row r="14" spans="1:17" ht="57.6" x14ac:dyDescent="0.3">
      <c r="A14" s="119" t="s">
        <v>1052</v>
      </c>
      <c r="B14" s="36" t="s">
        <v>21</v>
      </c>
      <c r="C14" s="36" t="s">
        <v>88</v>
      </c>
      <c r="D14" s="32" t="s">
        <v>307</v>
      </c>
      <c r="E14" s="36" t="s">
        <v>129</v>
      </c>
      <c r="F14" s="36" t="s">
        <v>1053</v>
      </c>
      <c r="G14" s="36" t="s">
        <v>1054</v>
      </c>
      <c r="H14" s="38">
        <v>44965</v>
      </c>
      <c r="I14" s="41" t="s">
        <v>1055</v>
      </c>
      <c r="J14" s="41" t="s">
        <v>1056</v>
      </c>
      <c r="K14" s="41"/>
      <c r="L14" s="36" t="s">
        <v>81</v>
      </c>
      <c r="M14" s="50">
        <v>85456.8</v>
      </c>
      <c r="N14" s="55" t="s">
        <v>1057</v>
      </c>
      <c r="O14" s="118" t="s">
        <v>1058</v>
      </c>
    </row>
    <row r="15" spans="1:17" ht="43.2" x14ac:dyDescent="0.3">
      <c r="A15" s="119" t="s">
        <v>1059</v>
      </c>
      <c r="B15" s="36" t="s">
        <v>19</v>
      </c>
      <c r="C15" s="36" t="s">
        <v>88</v>
      </c>
      <c r="D15" s="32" t="s">
        <v>140</v>
      </c>
      <c r="E15" s="36" t="s">
        <v>141</v>
      </c>
      <c r="F15" s="36" t="s">
        <v>1060</v>
      </c>
      <c r="G15" s="36" t="s">
        <v>1061</v>
      </c>
      <c r="H15" s="38" t="s">
        <v>86</v>
      </c>
      <c r="I15" s="40"/>
      <c r="J15" s="40"/>
      <c r="K15" s="32"/>
      <c r="L15" s="32"/>
      <c r="M15" s="50">
        <v>233376</v>
      </c>
      <c r="N15" s="55"/>
      <c r="O15" s="118"/>
    </row>
    <row r="16" spans="1:17" ht="57.6" x14ac:dyDescent="0.3">
      <c r="A16" s="119" t="s">
        <v>1062</v>
      </c>
      <c r="B16" s="36" t="s">
        <v>1063</v>
      </c>
      <c r="C16" s="36" t="s">
        <v>33</v>
      </c>
      <c r="D16" s="32" t="s">
        <v>1036</v>
      </c>
      <c r="E16" s="36" t="s">
        <v>1037</v>
      </c>
      <c r="F16" s="36" t="s">
        <v>1064</v>
      </c>
      <c r="G16" s="36" t="s">
        <v>1039</v>
      </c>
      <c r="H16" s="38">
        <v>44945</v>
      </c>
      <c r="I16" s="41">
        <v>44963</v>
      </c>
      <c r="J16" s="41">
        <v>45327</v>
      </c>
      <c r="K16" s="41"/>
      <c r="L16" s="36" t="s">
        <v>81</v>
      </c>
      <c r="M16" s="53">
        <v>138000</v>
      </c>
      <c r="N16" s="32" t="s">
        <v>1065</v>
      </c>
      <c r="O16" s="118" t="s">
        <v>1066</v>
      </c>
    </row>
    <row r="17" spans="1:15" ht="28.8" x14ac:dyDescent="0.3">
      <c r="A17" s="119" t="s">
        <v>1067</v>
      </c>
      <c r="B17" s="36" t="s">
        <v>312</v>
      </c>
      <c r="C17" s="32"/>
      <c r="D17" s="32"/>
      <c r="E17" s="32"/>
      <c r="F17" s="32"/>
      <c r="G17" s="36"/>
      <c r="H17" s="38"/>
      <c r="I17" s="40"/>
      <c r="J17" s="40"/>
      <c r="K17" s="32"/>
      <c r="L17" s="32"/>
      <c r="M17" s="53"/>
      <c r="N17" s="32"/>
      <c r="O17" s="118"/>
    </row>
    <row r="18" spans="1:15" ht="72" x14ac:dyDescent="0.3">
      <c r="A18" s="119" t="s">
        <v>1068</v>
      </c>
      <c r="B18" s="36" t="s">
        <v>1069</v>
      </c>
      <c r="C18" s="36" t="s">
        <v>88</v>
      </c>
      <c r="D18" s="32" t="s">
        <v>1070</v>
      </c>
      <c r="E18" s="36" t="s">
        <v>1071</v>
      </c>
      <c r="F18" s="36" t="s">
        <v>1072</v>
      </c>
      <c r="G18" s="36" t="s">
        <v>596</v>
      </c>
      <c r="H18" s="38">
        <v>44972</v>
      </c>
      <c r="I18" s="41" t="s">
        <v>1073</v>
      </c>
      <c r="J18" s="41" t="s">
        <v>1074</v>
      </c>
      <c r="K18" s="41"/>
      <c r="L18" s="36" t="s">
        <v>81</v>
      </c>
      <c r="M18" s="50" t="s">
        <v>1075</v>
      </c>
      <c r="N18" s="55" t="s">
        <v>1076</v>
      </c>
      <c r="O18" s="118" t="s">
        <v>1077</v>
      </c>
    </row>
    <row r="19" spans="1:15" ht="72" x14ac:dyDescent="0.3">
      <c r="A19" s="119" t="s">
        <v>1078</v>
      </c>
      <c r="B19" s="36" t="s">
        <v>1079</v>
      </c>
      <c r="C19" s="36" t="s">
        <v>33</v>
      </c>
      <c r="D19" s="32" t="s">
        <v>787</v>
      </c>
      <c r="E19" s="36" t="s">
        <v>788</v>
      </c>
      <c r="F19" s="36" t="s">
        <v>1080</v>
      </c>
      <c r="G19" s="36" t="s">
        <v>1011</v>
      </c>
      <c r="H19" s="38">
        <v>44965</v>
      </c>
      <c r="I19" s="41">
        <v>44966</v>
      </c>
      <c r="J19" s="41">
        <v>45146</v>
      </c>
      <c r="K19" s="41"/>
      <c r="L19" s="36" t="s">
        <v>81</v>
      </c>
      <c r="M19" s="53">
        <v>15720</v>
      </c>
      <c r="N19" s="32" t="s">
        <v>972</v>
      </c>
      <c r="O19" s="118" t="s">
        <v>1081</v>
      </c>
    </row>
    <row r="20" spans="1:15" ht="72" x14ac:dyDescent="0.3">
      <c r="A20" s="119" t="s">
        <v>1082</v>
      </c>
      <c r="B20" s="36" t="s">
        <v>1083</v>
      </c>
      <c r="C20" s="36" t="s">
        <v>33</v>
      </c>
      <c r="D20" s="32" t="s">
        <v>1084</v>
      </c>
      <c r="E20" s="36" t="s">
        <v>369</v>
      </c>
      <c r="F20" s="36" t="s">
        <v>1085</v>
      </c>
      <c r="G20" s="36" t="s">
        <v>1011</v>
      </c>
      <c r="H20" s="38">
        <v>44971</v>
      </c>
      <c r="I20" s="41">
        <v>44967</v>
      </c>
      <c r="J20" s="41">
        <v>45147</v>
      </c>
      <c r="K20" s="41"/>
      <c r="L20" s="36" t="s">
        <v>81</v>
      </c>
      <c r="M20" s="53">
        <v>1934182.8</v>
      </c>
      <c r="N20" s="32" t="s">
        <v>1086</v>
      </c>
      <c r="O20" s="118" t="s">
        <v>1087</v>
      </c>
    </row>
    <row r="21" spans="1:15" ht="72" x14ac:dyDescent="0.3">
      <c r="A21" s="119" t="s">
        <v>1088</v>
      </c>
      <c r="B21" s="36" t="s">
        <v>1089</v>
      </c>
      <c r="C21" s="36" t="s">
        <v>33</v>
      </c>
      <c r="D21" s="32" t="s">
        <v>1090</v>
      </c>
      <c r="E21" s="36" t="s">
        <v>594</v>
      </c>
      <c r="F21" s="36" t="s">
        <v>1091</v>
      </c>
      <c r="G21" s="36" t="s">
        <v>1011</v>
      </c>
      <c r="H21" s="38">
        <v>44972</v>
      </c>
      <c r="I21" s="41">
        <v>44971</v>
      </c>
      <c r="J21" s="41">
        <v>45151</v>
      </c>
      <c r="K21" s="41"/>
      <c r="L21" s="36" t="s">
        <v>81</v>
      </c>
      <c r="M21" s="53">
        <v>294000</v>
      </c>
      <c r="N21" s="32" t="s">
        <v>422</v>
      </c>
      <c r="O21" s="118" t="s">
        <v>1092</v>
      </c>
    </row>
    <row r="22" spans="1:15" ht="72" x14ac:dyDescent="0.3">
      <c r="A22" s="119" t="s">
        <v>1093</v>
      </c>
      <c r="B22" s="36" t="s">
        <v>1094</v>
      </c>
      <c r="C22" s="36" t="s">
        <v>33</v>
      </c>
      <c r="D22" s="32" t="s">
        <v>128</v>
      </c>
      <c r="E22" s="36" t="s">
        <v>1095</v>
      </c>
      <c r="F22" s="36" t="s">
        <v>1096</v>
      </c>
      <c r="G22" s="36" t="s">
        <v>1011</v>
      </c>
      <c r="H22" s="38">
        <v>44972</v>
      </c>
      <c r="I22" s="41">
        <v>44971</v>
      </c>
      <c r="J22" s="41">
        <v>45151</v>
      </c>
      <c r="K22" s="41"/>
      <c r="L22" s="36" t="s">
        <v>81</v>
      </c>
      <c r="M22" s="53">
        <v>291834</v>
      </c>
      <c r="N22" s="32" t="s">
        <v>1097</v>
      </c>
      <c r="O22" s="118" t="s">
        <v>1098</v>
      </c>
    </row>
    <row r="23" spans="1:15" ht="72" x14ac:dyDescent="0.3">
      <c r="A23" s="119" t="s">
        <v>1099</v>
      </c>
      <c r="B23" s="36" t="s">
        <v>1100</v>
      </c>
      <c r="C23" s="36" t="s">
        <v>33</v>
      </c>
      <c r="D23" s="32" t="s">
        <v>1101</v>
      </c>
      <c r="E23" s="36" t="s">
        <v>583</v>
      </c>
      <c r="F23" s="36" t="s">
        <v>1102</v>
      </c>
      <c r="G23" s="36" t="s">
        <v>1011</v>
      </c>
      <c r="H23" s="38">
        <v>44972</v>
      </c>
      <c r="I23" s="41">
        <v>44973</v>
      </c>
      <c r="J23" s="41">
        <v>45153</v>
      </c>
      <c r="K23" s="41"/>
      <c r="L23" s="36" t="s">
        <v>81</v>
      </c>
      <c r="M23" s="53">
        <v>156760.14000000001</v>
      </c>
      <c r="N23" s="32" t="s">
        <v>422</v>
      </c>
      <c r="O23" s="118" t="s">
        <v>1103</v>
      </c>
    </row>
    <row r="24" spans="1:15" ht="72" x14ac:dyDescent="0.3">
      <c r="A24" s="119" t="s">
        <v>1104</v>
      </c>
      <c r="B24" s="36" t="s">
        <v>1105</v>
      </c>
      <c r="C24" s="36" t="s">
        <v>33</v>
      </c>
      <c r="D24" s="32" t="s">
        <v>382</v>
      </c>
      <c r="E24" s="36" t="s">
        <v>383</v>
      </c>
      <c r="F24" s="36" t="s">
        <v>1106</v>
      </c>
      <c r="G24" s="36" t="s">
        <v>1011</v>
      </c>
      <c r="H24" s="38">
        <v>44972</v>
      </c>
      <c r="I24" s="41">
        <v>44972</v>
      </c>
      <c r="J24" s="41">
        <v>45152</v>
      </c>
      <c r="K24" s="41"/>
      <c r="L24" s="36" t="s">
        <v>81</v>
      </c>
      <c r="M24" s="53">
        <v>1856894.7</v>
      </c>
      <c r="N24" s="32" t="s">
        <v>1107</v>
      </c>
      <c r="O24" s="118" t="s">
        <v>1108</v>
      </c>
    </row>
    <row r="25" spans="1:15" ht="72" x14ac:dyDescent="0.3">
      <c r="A25" s="119" t="s">
        <v>1109</v>
      </c>
      <c r="B25" s="36" t="s">
        <v>1110</v>
      </c>
      <c r="C25" s="36" t="s">
        <v>33</v>
      </c>
      <c r="D25" s="32" t="s">
        <v>361</v>
      </c>
      <c r="E25" s="36" t="s">
        <v>362</v>
      </c>
      <c r="F25" s="36" t="s">
        <v>1111</v>
      </c>
      <c r="G25" s="36" t="s">
        <v>1011</v>
      </c>
      <c r="H25" s="38">
        <v>44974</v>
      </c>
      <c r="I25" s="41">
        <v>44974</v>
      </c>
      <c r="J25" s="41">
        <v>45154</v>
      </c>
      <c r="K25" s="41"/>
      <c r="L25" s="36" t="s">
        <v>81</v>
      </c>
      <c r="M25" s="53">
        <v>200556</v>
      </c>
      <c r="N25" s="32" t="s">
        <v>1112</v>
      </c>
      <c r="O25" s="118" t="s">
        <v>1113</v>
      </c>
    </row>
    <row r="26" spans="1:15" ht="86.4" x14ac:dyDescent="0.3">
      <c r="A26" s="117" t="s">
        <v>1294</v>
      </c>
      <c r="B26" s="32" t="s">
        <v>1181</v>
      </c>
      <c r="C26" s="32" t="s">
        <v>33</v>
      </c>
      <c r="D26" s="32" t="s">
        <v>602</v>
      </c>
      <c r="E26" s="32" t="s">
        <v>603</v>
      </c>
      <c r="F26" s="32" t="s">
        <v>1179</v>
      </c>
      <c r="G26" s="36" t="s">
        <v>1295</v>
      </c>
      <c r="H26" s="40">
        <v>44973</v>
      </c>
      <c r="I26" s="40">
        <v>45006</v>
      </c>
      <c r="J26" s="40">
        <v>45186</v>
      </c>
      <c r="K26" s="32"/>
      <c r="L26" s="32" t="s">
        <v>81</v>
      </c>
      <c r="M26" s="53">
        <v>52968</v>
      </c>
      <c r="N26" s="32" t="s">
        <v>422</v>
      </c>
      <c r="O26" s="118" t="s">
        <v>1146</v>
      </c>
    </row>
    <row r="27" spans="1:15" ht="86.4" x14ac:dyDescent="0.3">
      <c r="A27" s="117" t="s">
        <v>1177</v>
      </c>
      <c r="B27" s="32" t="s">
        <v>1178</v>
      </c>
      <c r="C27" s="32" t="s">
        <v>33</v>
      </c>
      <c r="D27" s="32" t="s">
        <v>1182</v>
      </c>
      <c r="E27" s="32" t="s">
        <v>732</v>
      </c>
      <c r="F27" s="32" t="s">
        <v>1183</v>
      </c>
      <c r="G27" s="36" t="s">
        <v>1295</v>
      </c>
      <c r="H27" s="40">
        <v>44992</v>
      </c>
      <c r="I27" s="40">
        <v>45002</v>
      </c>
      <c r="J27" s="40">
        <v>45182</v>
      </c>
      <c r="K27" s="32"/>
      <c r="L27" s="32" t="s">
        <v>81</v>
      </c>
      <c r="M27" s="53">
        <v>39900</v>
      </c>
      <c r="N27" s="32" t="s">
        <v>422</v>
      </c>
      <c r="O27" s="118" t="s">
        <v>1147</v>
      </c>
    </row>
    <row r="28" spans="1:15" ht="28.8" x14ac:dyDescent="0.3">
      <c r="A28" s="117" t="s">
        <v>1296</v>
      </c>
      <c r="B28" s="32" t="s">
        <v>312</v>
      </c>
      <c r="C28" s="32"/>
      <c r="D28" s="32"/>
      <c r="E28" s="32"/>
      <c r="F28" s="32"/>
      <c r="G28" s="36"/>
      <c r="H28" s="40"/>
      <c r="I28" s="40"/>
      <c r="J28" s="40"/>
      <c r="K28" s="32"/>
      <c r="L28" s="32"/>
      <c r="M28" s="53"/>
      <c r="N28" s="32"/>
      <c r="O28" s="118"/>
    </row>
    <row r="29" spans="1:15" ht="72" x14ac:dyDescent="0.3">
      <c r="A29" s="117" t="s">
        <v>1297</v>
      </c>
      <c r="B29" s="32" t="s">
        <v>30</v>
      </c>
      <c r="C29" s="32" t="s">
        <v>285</v>
      </c>
      <c r="D29" s="32" t="s">
        <v>1305</v>
      </c>
      <c r="E29" s="32" t="s">
        <v>1306</v>
      </c>
      <c r="F29" s="32" t="s">
        <v>1307</v>
      </c>
      <c r="G29" s="36" t="s">
        <v>1308</v>
      </c>
      <c r="H29" s="40">
        <v>45016</v>
      </c>
      <c r="I29" s="40">
        <v>45017</v>
      </c>
      <c r="J29" s="40">
        <v>45382</v>
      </c>
      <c r="K29" s="32"/>
      <c r="L29" s="32" t="s">
        <v>81</v>
      </c>
      <c r="M29" s="53">
        <v>26520</v>
      </c>
      <c r="N29" s="32" t="s">
        <v>1309</v>
      </c>
      <c r="O29" s="118"/>
    </row>
    <row r="30" spans="1:15" ht="28.8" x14ac:dyDescent="0.3">
      <c r="A30" s="117" t="s">
        <v>1298</v>
      </c>
      <c r="B30" s="32" t="s">
        <v>32</v>
      </c>
      <c r="C30" s="32" t="s">
        <v>33</v>
      </c>
      <c r="D30" s="32" t="s">
        <v>862</v>
      </c>
      <c r="E30" s="32" t="s">
        <v>665</v>
      </c>
      <c r="F30" s="32" t="s">
        <v>1310</v>
      </c>
      <c r="G30" s="36" t="s">
        <v>1311</v>
      </c>
      <c r="H30" s="40">
        <v>45020</v>
      </c>
      <c r="I30" s="40">
        <v>45021</v>
      </c>
      <c r="J30" s="40">
        <v>45386</v>
      </c>
      <c r="K30" s="32"/>
      <c r="L30" s="32" t="s">
        <v>81</v>
      </c>
      <c r="M30" s="53">
        <v>144000</v>
      </c>
      <c r="N30" s="32" t="s">
        <v>1065</v>
      </c>
      <c r="O30" s="118"/>
    </row>
    <row r="31" spans="1:15" ht="28.8" x14ac:dyDescent="0.3">
      <c r="A31" s="117" t="s">
        <v>1299</v>
      </c>
      <c r="B31" s="32" t="s">
        <v>26</v>
      </c>
      <c r="C31" s="32" t="s">
        <v>88</v>
      </c>
      <c r="D31" s="32" t="s">
        <v>1300</v>
      </c>
      <c r="E31" s="32" t="s">
        <v>1301</v>
      </c>
      <c r="F31" s="32" t="s">
        <v>1302</v>
      </c>
      <c r="G31" s="36" t="s">
        <v>1303</v>
      </c>
      <c r="H31" s="40">
        <v>45020</v>
      </c>
      <c r="I31" s="40">
        <v>45021</v>
      </c>
      <c r="J31" s="40">
        <v>45386</v>
      </c>
      <c r="K31" s="32"/>
      <c r="L31" s="32" t="s">
        <v>81</v>
      </c>
      <c r="M31" s="53">
        <v>1143489.6000000001</v>
      </c>
      <c r="N31" s="32" t="s">
        <v>1304</v>
      </c>
      <c r="O31" s="118"/>
    </row>
    <row r="32" spans="1:15" ht="86.4" x14ac:dyDescent="0.3">
      <c r="A32" s="117" t="s">
        <v>1180</v>
      </c>
      <c r="B32" s="32" t="s">
        <v>1181</v>
      </c>
      <c r="C32" s="32" t="s">
        <v>33</v>
      </c>
      <c r="D32" s="32" t="s">
        <v>1186</v>
      </c>
      <c r="E32" s="32" t="s">
        <v>829</v>
      </c>
      <c r="F32" s="32" t="s">
        <v>1187</v>
      </c>
      <c r="G32" s="36" t="s">
        <v>1295</v>
      </c>
      <c r="H32" s="40">
        <v>45020</v>
      </c>
      <c r="I32" s="40">
        <v>45021</v>
      </c>
      <c r="J32" s="40">
        <v>45201</v>
      </c>
      <c r="K32" s="32"/>
      <c r="L32" s="32" t="s">
        <v>81</v>
      </c>
      <c r="M32" s="53">
        <v>39000</v>
      </c>
      <c r="N32" s="32" t="s">
        <v>422</v>
      </c>
      <c r="O32" s="118" t="s">
        <v>1148</v>
      </c>
    </row>
    <row r="33" spans="1:15" ht="86.4" x14ac:dyDescent="0.3">
      <c r="A33" s="117" t="s">
        <v>1184</v>
      </c>
      <c r="B33" s="32" t="s">
        <v>1185</v>
      </c>
      <c r="C33" s="32" t="s">
        <v>33</v>
      </c>
      <c r="D33" s="32" t="s">
        <v>632</v>
      </c>
      <c r="E33" s="32" t="s">
        <v>237</v>
      </c>
      <c r="F33" s="32" t="s">
        <v>1190</v>
      </c>
      <c r="G33" s="36" t="s">
        <v>1295</v>
      </c>
      <c r="H33" s="40">
        <v>45084</v>
      </c>
      <c r="I33" s="40">
        <v>45085</v>
      </c>
      <c r="J33" s="40">
        <v>45265</v>
      </c>
      <c r="K33" s="32"/>
      <c r="L33" s="32" t="s">
        <v>81</v>
      </c>
      <c r="M33" s="53">
        <v>142869</v>
      </c>
      <c r="N33" s="32" t="s">
        <v>1149</v>
      </c>
      <c r="O33" s="118" t="s">
        <v>1150</v>
      </c>
    </row>
    <row r="34" spans="1:15" ht="72" x14ac:dyDescent="0.3">
      <c r="A34" s="117" t="s">
        <v>1312</v>
      </c>
      <c r="B34" s="32" t="s">
        <v>24</v>
      </c>
      <c r="C34" s="32" t="s">
        <v>88</v>
      </c>
      <c r="D34" s="32" t="s">
        <v>1314</v>
      </c>
      <c r="E34" s="32" t="s">
        <v>440</v>
      </c>
      <c r="F34" s="32" t="s">
        <v>1315</v>
      </c>
      <c r="G34" s="36" t="s">
        <v>1316</v>
      </c>
      <c r="H34" s="40">
        <v>45026</v>
      </c>
      <c r="I34" s="40">
        <v>45027</v>
      </c>
      <c r="J34" s="40">
        <v>45392</v>
      </c>
      <c r="K34" s="32"/>
      <c r="L34" s="32" t="s">
        <v>81</v>
      </c>
      <c r="M34" s="53">
        <v>635160</v>
      </c>
      <c r="N34" s="32" t="s">
        <v>1317</v>
      </c>
      <c r="O34" s="118"/>
    </row>
    <row r="35" spans="1:15" ht="57.6" x14ac:dyDescent="0.3">
      <c r="A35" s="117" t="s">
        <v>1313</v>
      </c>
      <c r="B35" s="32" t="s">
        <v>1321</v>
      </c>
      <c r="C35" s="32" t="s">
        <v>88</v>
      </c>
      <c r="D35" s="32" t="s">
        <v>1318</v>
      </c>
      <c r="E35" s="32" t="s">
        <v>1320</v>
      </c>
      <c r="F35" s="32" t="s">
        <v>1319</v>
      </c>
      <c r="G35" s="36" t="s">
        <v>1322</v>
      </c>
      <c r="H35" s="38" t="s">
        <v>1323</v>
      </c>
      <c r="I35" s="40">
        <v>45028</v>
      </c>
      <c r="J35" s="40">
        <f>Tabela1[[#This Row],[DATA DO INÍCIO DA VIGÊNCIA]]+180-1</f>
        <v>44705</v>
      </c>
      <c r="K35" s="32"/>
      <c r="L35" s="32" t="s">
        <v>81</v>
      </c>
      <c r="M35" s="53">
        <v>448200</v>
      </c>
      <c r="N35" s="32" t="s">
        <v>1324</v>
      </c>
      <c r="O35" s="118"/>
    </row>
    <row r="36" spans="1:15" ht="86.4" x14ac:dyDescent="0.3">
      <c r="A36" s="117" t="s">
        <v>1188</v>
      </c>
      <c r="B36" s="32" t="s">
        <v>1189</v>
      </c>
      <c r="C36" s="32" t="s">
        <v>33</v>
      </c>
      <c r="D36" s="32" t="s">
        <v>1193</v>
      </c>
      <c r="E36" s="32" t="s">
        <v>1194</v>
      </c>
      <c r="F36" s="32" t="s">
        <v>1195</v>
      </c>
      <c r="G36" s="36" t="s">
        <v>1295</v>
      </c>
      <c r="H36" s="40">
        <v>45020</v>
      </c>
      <c r="I36" s="40">
        <v>45022</v>
      </c>
      <c r="J36" s="40">
        <v>45202</v>
      </c>
      <c r="K36" s="32"/>
      <c r="L36" s="32" t="s">
        <v>81</v>
      </c>
      <c r="M36" s="53">
        <v>33600</v>
      </c>
      <c r="N36" s="32" t="s">
        <v>1065</v>
      </c>
      <c r="O36" s="118" t="s">
        <v>1151</v>
      </c>
    </row>
    <row r="37" spans="1:15" ht="57.6" x14ac:dyDescent="0.3">
      <c r="A37" s="117" t="s">
        <v>1325</v>
      </c>
      <c r="B37" s="32" t="s">
        <v>20</v>
      </c>
      <c r="C37" s="32" t="s">
        <v>88</v>
      </c>
      <c r="D37" s="32" t="s">
        <v>1326</v>
      </c>
      <c r="E37" s="32" t="s">
        <v>1327</v>
      </c>
      <c r="F37" s="32" t="s">
        <v>1328</v>
      </c>
      <c r="G37" s="36" t="s">
        <v>1329</v>
      </c>
      <c r="H37" s="40">
        <v>45027</v>
      </c>
      <c r="I37" s="40">
        <v>45024</v>
      </c>
      <c r="J37" s="40">
        <v>45389</v>
      </c>
      <c r="K37" s="32"/>
      <c r="L37" s="32" t="s">
        <v>81</v>
      </c>
      <c r="M37" s="53">
        <v>2716499.16</v>
      </c>
      <c r="N37" s="32" t="s">
        <v>1317</v>
      </c>
      <c r="O37" s="118"/>
    </row>
    <row r="38" spans="1:15" ht="57.6" x14ac:dyDescent="0.3">
      <c r="A38" s="117" t="s">
        <v>1191</v>
      </c>
      <c r="B38" s="32" t="s">
        <v>1192</v>
      </c>
      <c r="C38" s="32" t="s">
        <v>33</v>
      </c>
      <c r="D38" s="32" t="s">
        <v>1198</v>
      </c>
      <c r="E38" s="32" t="s">
        <v>1199</v>
      </c>
      <c r="F38" s="32" t="s">
        <v>1200</v>
      </c>
      <c r="G38" s="36" t="s">
        <v>1039</v>
      </c>
      <c r="H38" s="40">
        <v>45027</v>
      </c>
      <c r="I38" s="40">
        <v>45027</v>
      </c>
      <c r="J38" s="40">
        <v>45392</v>
      </c>
      <c r="K38" s="32"/>
      <c r="L38" s="32" t="s">
        <v>81</v>
      </c>
      <c r="M38" s="53">
        <v>69600</v>
      </c>
      <c r="N38" s="32" t="s">
        <v>1065</v>
      </c>
      <c r="O38" s="118" t="s">
        <v>1152</v>
      </c>
    </row>
    <row r="39" spans="1:15" ht="57.6" x14ac:dyDescent="0.3">
      <c r="A39" s="117" t="s">
        <v>1196</v>
      </c>
      <c r="B39" s="32" t="s">
        <v>1197</v>
      </c>
      <c r="C39" s="32" t="s">
        <v>33</v>
      </c>
      <c r="D39" s="32" t="s">
        <v>1203</v>
      </c>
      <c r="E39" s="32" t="s">
        <v>1204</v>
      </c>
      <c r="F39" s="32" t="s">
        <v>1205</v>
      </c>
      <c r="G39" s="36" t="s">
        <v>1039</v>
      </c>
      <c r="H39" s="40">
        <v>45026</v>
      </c>
      <c r="I39" s="40">
        <v>45035</v>
      </c>
      <c r="J39" s="40">
        <v>45400</v>
      </c>
      <c r="K39" s="32"/>
      <c r="L39" s="32" t="s">
        <v>81</v>
      </c>
      <c r="M39" s="53">
        <v>43200</v>
      </c>
      <c r="N39" s="32" t="s">
        <v>1065</v>
      </c>
      <c r="O39" s="118" t="s">
        <v>1153</v>
      </c>
    </row>
    <row r="40" spans="1:15" ht="72" x14ac:dyDescent="0.3">
      <c r="A40" s="117" t="s">
        <v>1330</v>
      </c>
      <c r="B40" s="32" t="s">
        <v>1332</v>
      </c>
      <c r="C40" s="32" t="s">
        <v>88</v>
      </c>
      <c r="D40" s="32" t="s">
        <v>402</v>
      </c>
      <c r="E40" s="32" t="s">
        <v>403</v>
      </c>
      <c r="F40" s="32" t="s">
        <v>1333</v>
      </c>
      <c r="G40" s="36" t="s">
        <v>1322</v>
      </c>
      <c r="H40" s="40">
        <v>45065</v>
      </c>
      <c r="I40" s="40">
        <v>45028</v>
      </c>
      <c r="J40" s="40">
        <f>Tabela1[[#This Row],[DATA DO INÍCIO DA VIGÊNCIA]]+180-1</f>
        <v>44753</v>
      </c>
      <c r="K40" s="32"/>
      <c r="L40" s="32" t="s">
        <v>81</v>
      </c>
      <c r="M40" s="53">
        <v>2526207.42</v>
      </c>
      <c r="N40" s="32" t="s">
        <v>1338</v>
      </c>
      <c r="O40" s="118"/>
    </row>
    <row r="41" spans="1:15" ht="86.4" x14ac:dyDescent="0.3">
      <c r="A41" s="117" t="s">
        <v>1331</v>
      </c>
      <c r="B41" s="32" t="s">
        <v>1334</v>
      </c>
      <c r="C41" s="32" t="s">
        <v>88</v>
      </c>
      <c r="D41" s="32" t="s">
        <v>1336</v>
      </c>
      <c r="E41" s="32" t="s">
        <v>647</v>
      </c>
      <c r="F41" s="32" t="s">
        <v>1337</v>
      </c>
      <c r="G41" s="36" t="s">
        <v>1335</v>
      </c>
      <c r="H41" s="40">
        <v>45035</v>
      </c>
      <c r="I41" s="40">
        <v>45044</v>
      </c>
      <c r="J41" s="40">
        <f>Tabela1[[#This Row],[DATA DO INÍCIO DA VIGÊNCIA]]+180-1</f>
        <v>45134</v>
      </c>
      <c r="K41" s="32"/>
      <c r="L41" s="32" t="s">
        <v>81</v>
      </c>
      <c r="M41" s="53">
        <v>1556763.84</v>
      </c>
      <c r="N41" s="32" t="s">
        <v>1324</v>
      </c>
      <c r="O41" s="118"/>
    </row>
    <row r="42" spans="1:15" ht="86.4" x14ac:dyDescent="0.3">
      <c r="A42" s="117" t="s">
        <v>1201</v>
      </c>
      <c r="B42" s="32" t="s">
        <v>1202</v>
      </c>
      <c r="C42" s="32" t="s">
        <v>33</v>
      </c>
      <c r="D42" s="32" t="s">
        <v>759</v>
      </c>
      <c r="E42" s="32" t="s">
        <v>760</v>
      </c>
      <c r="F42" s="32" t="s">
        <v>1208</v>
      </c>
      <c r="G42" s="36" t="s">
        <v>1295</v>
      </c>
      <c r="H42" s="40">
        <v>45029</v>
      </c>
      <c r="I42" s="40">
        <v>45034</v>
      </c>
      <c r="J42" s="40">
        <v>45214</v>
      </c>
      <c r="K42" s="32"/>
      <c r="L42" s="32" t="s">
        <v>81</v>
      </c>
      <c r="M42" s="53">
        <v>13200</v>
      </c>
      <c r="N42" s="32" t="s">
        <v>972</v>
      </c>
      <c r="O42" s="118" t="s">
        <v>1154</v>
      </c>
    </row>
    <row r="43" spans="1:15" ht="57.6" x14ac:dyDescent="0.3">
      <c r="A43" s="117" t="s">
        <v>1206</v>
      </c>
      <c r="B43" s="32" t="s">
        <v>1207</v>
      </c>
      <c r="C43" s="32" t="s">
        <v>33</v>
      </c>
      <c r="D43" s="32" t="s">
        <v>1211</v>
      </c>
      <c r="E43" s="32" t="s">
        <v>1212</v>
      </c>
      <c r="F43" s="32" t="s">
        <v>1213</v>
      </c>
      <c r="G43" s="36" t="s">
        <v>1039</v>
      </c>
      <c r="H43" s="40">
        <v>45027</v>
      </c>
      <c r="I43" s="40">
        <v>45035</v>
      </c>
      <c r="J43" s="40">
        <v>45400</v>
      </c>
      <c r="K43" s="32"/>
      <c r="L43" s="32" t="s">
        <v>81</v>
      </c>
      <c r="M43" s="53">
        <v>15600</v>
      </c>
      <c r="N43" s="32" t="s">
        <v>972</v>
      </c>
      <c r="O43" s="118" t="s">
        <v>1155</v>
      </c>
    </row>
    <row r="44" spans="1:15" ht="72" x14ac:dyDescent="0.3">
      <c r="A44" s="117" t="s">
        <v>1339</v>
      </c>
      <c r="B44" s="32" t="s">
        <v>15</v>
      </c>
      <c r="C44" s="32" t="s">
        <v>88</v>
      </c>
      <c r="D44" s="32" t="s">
        <v>1340</v>
      </c>
      <c r="E44" s="32" t="s">
        <v>1341</v>
      </c>
      <c r="F44" s="32" t="s">
        <v>1342</v>
      </c>
      <c r="G44" s="36" t="s">
        <v>1343</v>
      </c>
      <c r="H44" s="40">
        <v>45056</v>
      </c>
      <c r="I44" s="40">
        <v>45043</v>
      </c>
      <c r="J44" s="40">
        <v>45408</v>
      </c>
      <c r="K44" s="32"/>
      <c r="L44" s="32" t="s">
        <v>81</v>
      </c>
      <c r="M44" s="53">
        <v>15114</v>
      </c>
      <c r="N44" s="32" t="s">
        <v>1344</v>
      </c>
      <c r="O44" s="118"/>
    </row>
    <row r="45" spans="1:15" ht="86.4" x14ac:dyDescent="0.3">
      <c r="A45" s="117" t="s">
        <v>1209</v>
      </c>
      <c r="B45" s="32" t="s">
        <v>1210</v>
      </c>
      <c r="C45" s="32" t="s">
        <v>33</v>
      </c>
      <c r="D45" s="32" t="s">
        <v>1216</v>
      </c>
      <c r="E45" s="32" t="s">
        <v>594</v>
      </c>
      <c r="F45" s="32" t="s">
        <v>1217</v>
      </c>
      <c r="G45" s="36" t="s">
        <v>1295</v>
      </c>
      <c r="H45" s="40">
        <v>45041</v>
      </c>
      <c r="I45" s="40">
        <v>45043</v>
      </c>
      <c r="J45" s="40">
        <v>45223</v>
      </c>
      <c r="K45" s="32"/>
      <c r="L45" s="32" t="s">
        <v>81</v>
      </c>
      <c r="M45" s="53">
        <v>3270013.2</v>
      </c>
      <c r="N45" s="32" t="s">
        <v>1086</v>
      </c>
      <c r="O45" s="118" t="s">
        <v>1156</v>
      </c>
    </row>
    <row r="46" spans="1:15" ht="86.4" x14ac:dyDescent="0.3">
      <c r="A46" s="117" t="s">
        <v>1214</v>
      </c>
      <c r="B46" s="32" t="s">
        <v>1215</v>
      </c>
      <c r="C46" s="32" t="s">
        <v>33</v>
      </c>
      <c r="D46" s="32" t="s">
        <v>128</v>
      </c>
      <c r="E46" s="32" t="s">
        <v>1095</v>
      </c>
      <c r="F46" s="32" t="s">
        <v>1220</v>
      </c>
      <c r="G46" s="36" t="s">
        <v>1295</v>
      </c>
      <c r="H46" s="40">
        <v>45049</v>
      </c>
      <c r="I46" s="40">
        <v>45051</v>
      </c>
      <c r="J46" s="40">
        <v>45231</v>
      </c>
      <c r="K46" s="32"/>
      <c r="L46" s="32" t="s">
        <v>81</v>
      </c>
      <c r="M46" s="53">
        <v>462000</v>
      </c>
      <c r="N46" s="32" t="s">
        <v>1097</v>
      </c>
      <c r="O46" s="118" t="s">
        <v>1157</v>
      </c>
    </row>
    <row r="47" spans="1:15" ht="86.4" x14ac:dyDescent="0.3">
      <c r="A47" s="117" t="s">
        <v>1345</v>
      </c>
      <c r="B47" s="32" t="s">
        <v>1347</v>
      </c>
      <c r="C47" s="32" t="s">
        <v>88</v>
      </c>
      <c r="D47" s="32" t="s">
        <v>1348</v>
      </c>
      <c r="E47" s="32" t="s">
        <v>1349</v>
      </c>
      <c r="F47" s="32" t="s">
        <v>1350</v>
      </c>
      <c r="G47" s="36" t="s">
        <v>1295</v>
      </c>
      <c r="H47" s="41">
        <v>45027</v>
      </c>
      <c r="I47" s="41">
        <v>45041</v>
      </c>
      <c r="J47" s="40">
        <f>Tabela1[[#This Row],[DATA DO INÍCIO DA VIGÊNCIA]]+90-1</f>
        <v>44682</v>
      </c>
      <c r="K47" s="32"/>
      <c r="L47" s="31" t="s">
        <v>81</v>
      </c>
      <c r="M47" s="53">
        <v>49781.26</v>
      </c>
      <c r="N47" s="32" t="s">
        <v>1369</v>
      </c>
      <c r="O47" s="118"/>
    </row>
    <row r="48" spans="1:15" ht="28.8" x14ac:dyDescent="0.3">
      <c r="A48" s="117" t="s">
        <v>1346</v>
      </c>
      <c r="B48" s="34" t="s">
        <v>312</v>
      </c>
      <c r="C48" s="34"/>
      <c r="D48" s="32"/>
      <c r="E48" s="32"/>
      <c r="F48" s="33"/>
      <c r="G48" s="36"/>
      <c r="H48" s="41"/>
      <c r="I48" s="40"/>
      <c r="J48" s="40"/>
      <c r="K48" s="32"/>
      <c r="L48" s="32"/>
      <c r="M48" s="53"/>
      <c r="N48" s="32"/>
      <c r="O48" s="118"/>
    </row>
    <row r="49" spans="1:15" ht="86.4" x14ac:dyDescent="0.3">
      <c r="A49" s="117" t="s">
        <v>1218</v>
      </c>
      <c r="B49" s="32" t="s">
        <v>1219</v>
      </c>
      <c r="C49" s="32" t="s">
        <v>33</v>
      </c>
      <c r="D49" s="32" t="s">
        <v>515</v>
      </c>
      <c r="E49" s="32" t="s">
        <v>516</v>
      </c>
      <c r="F49" s="32" t="s">
        <v>1223</v>
      </c>
      <c r="G49" s="36" t="s">
        <v>1295</v>
      </c>
      <c r="H49" s="40">
        <v>45092</v>
      </c>
      <c r="I49" s="40">
        <v>45093</v>
      </c>
      <c r="J49" s="40">
        <v>45273</v>
      </c>
      <c r="K49" s="32"/>
      <c r="L49" s="32" t="s">
        <v>81</v>
      </c>
      <c r="M49" s="53">
        <v>29472</v>
      </c>
      <c r="N49" s="32" t="s">
        <v>422</v>
      </c>
      <c r="O49" s="118" t="s">
        <v>1158</v>
      </c>
    </row>
    <row r="50" spans="1:15" ht="57.6" x14ac:dyDescent="0.3">
      <c r="A50" s="117" t="s">
        <v>1221</v>
      </c>
      <c r="B50" s="32" t="s">
        <v>1222</v>
      </c>
      <c r="C50" s="32" t="s">
        <v>33</v>
      </c>
      <c r="D50" s="32" t="s">
        <v>1226</v>
      </c>
      <c r="E50" s="32" t="s">
        <v>1227</v>
      </c>
      <c r="F50" s="32" t="s">
        <v>1228</v>
      </c>
      <c r="G50" s="36" t="s">
        <v>1039</v>
      </c>
      <c r="H50" s="40">
        <v>45079</v>
      </c>
      <c r="I50" s="40">
        <v>45080</v>
      </c>
      <c r="J50" s="40">
        <v>45445</v>
      </c>
      <c r="K50" s="32"/>
      <c r="L50" s="32" t="s">
        <v>81</v>
      </c>
      <c r="M50" s="53">
        <v>75600</v>
      </c>
      <c r="N50" s="32" t="s">
        <v>1065</v>
      </c>
      <c r="O50" s="118" t="s">
        <v>1159</v>
      </c>
    </row>
    <row r="51" spans="1:15" ht="86.4" x14ac:dyDescent="0.3">
      <c r="A51" s="117" t="s">
        <v>1351</v>
      </c>
      <c r="B51" s="32" t="s">
        <v>1360</v>
      </c>
      <c r="C51" s="32" t="s">
        <v>285</v>
      </c>
      <c r="D51" s="32" t="s">
        <v>1439</v>
      </c>
      <c r="E51" s="32" t="s">
        <v>1362</v>
      </c>
      <c r="F51" s="32" t="s">
        <v>1361</v>
      </c>
      <c r="G51" s="36" t="s">
        <v>1363</v>
      </c>
      <c r="H51" s="40">
        <v>45078</v>
      </c>
      <c r="I51" s="40">
        <v>45075</v>
      </c>
      <c r="J51" s="40">
        <v>46535</v>
      </c>
      <c r="K51" s="32"/>
      <c r="L51" s="32" t="s">
        <v>81</v>
      </c>
      <c r="M51" s="53">
        <v>1797177.6</v>
      </c>
      <c r="N51" s="32" t="s">
        <v>1364</v>
      </c>
      <c r="O51" s="118"/>
    </row>
    <row r="52" spans="1:15" ht="57.6" x14ac:dyDescent="0.3">
      <c r="A52" s="117" t="s">
        <v>1352</v>
      </c>
      <c r="B52" s="32" t="s">
        <v>16</v>
      </c>
      <c r="C52" s="32" t="s">
        <v>88</v>
      </c>
      <c r="D52" s="32" t="s">
        <v>1365</v>
      </c>
      <c r="E52" s="32" t="s">
        <v>1367</v>
      </c>
      <c r="F52" s="32" t="s">
        <v>1366</v>
      </c>
      <c r="G52" s="36" t="s">
        <v>1368</v>
      </c>
      <c r="H52" s="40">
        <v>45062</v>
      </c>
      <c r="I52" s="40">
        <v>45063</v>
      </c>
      <c r="J52" s="40">
        <v>45428</v>
      </c>
      <c r="K52" s="32"/>
      <c r="L52" s="32" t="s">
        <v>81</v>
      </c>
      <c r="M52" s="53">
        <v>43871.519999999997</v>
      </c>
      <c r="N52" s="32" t="s">
        <v>768</v>
      </c>
      <c r="O52" s="118"/>
    </row>
    <row r="53" spans="1:15" ht="43.2" x14ac:dyDescent="0.3">
      <c r="A53" s="117" t="s">
        <v>1353</v>
      </c>
      <c r="B53" s="32" t="s">
        <v>37</v>
      </c>
      <c r="C53" s="32" t="s">
        <v>33</v>
      </c>
      <c r="D53" s="32" t="s">
        <v>1371</v>
      </c>
      <c r="E53" s="32" t="s">
        <v>701</v>
      </c>
      <c r="F53" s="32" t="s">
        <v>1370</v>
      </c>
      <c r="G53" s="32" t="s">
        <v>1372</v>
      </c>
      <c r="H53" s="40">
        <v>45076</v>
      </c>
      <c r="I53" s="40">
        <v>45077</v>
      </c>
      <c r="J53" s="40">
        <v>45442</v>
      </c>
      <c r="K53" s="32"/>
      <c r="L53" s="32" t="s">
        <v>81</v>
      </c>
      <c r="M53" s="53">
        <v>2652403.7999999998</v>
      </c>
      <c r="N53" s="32" t="s">
        <v>1373</v>
      </c>
      <c r="O53" s="118"/>
    </row>
    <row r="54" spans="1:15" ht="86.4" x14ac:dyDescent="0.3">
      <c r="A54" s="117" t="s">
        <v>1224</v>
      </c>
      <c r="B54" s="32" t="s">
        <v>1225</v>
      </c>
      <c r="C54" s="32" t="s">
        <v>33</v>
      </c>
      <c r="D54" s="32" t="s">
        <v>1231</v>
      </c>
      <c r="E54" s="32" t="s">
        <v>888</v>
      </c>
      <c r="F54" s="32" t="s">
        <v>1232</v>
      </c>
      <c r="G54" s="36" t="s">
        <v>1295</v>
      </c>
      <c r="H54" s="40">
        <v>45100</v>
      </c>
      <c r="I54" s="40">
        <v>45101</v>
      </c>
      <c r="J54" s="40">
        <v>45281</v>
      </c>
      <c r="K54" s="32"/>
      <c r="L54" s="32" t="s">
        <v>81</v>
      </c>
      <c r="M54" s="53">
        <v>14094</v>
      </c>
      <c r="N54" s="32" t="s">
        <v>422</v>
      </c>
      <c r="O54" s="118" t="s">
        <v>1160</v>
      </c>
    </row>
    <row r="55" spans="1:15" ht="86.4" x14ac:dyDescent="0.3">
      <c r="A55" s="117" t="s">
        <v>1229</v>
      </c>
      <c r="B55" s="32" t="s">
        <v>1230</v>
      </c>
      <c r="C55" s="32" t="s">
        <v>33</v>
      </c>
      <c r="D55" s="32" t="s">
        <v>1235</v>
      </c>
      <c r="E55" s="32" t="s">
        <v>1236</v>
      </c>
      <c r="F55" s="32" t="s">
        <v>1237</v>
      </c>
      <c r="G55" s="36" t="s">
        <v>1295</v>
      </c>
      <c r="H55" s="40">
        <v>45076</v>
      </c>
      <c r="I55" s="40">
        <v>45077</v>
      </c>
      <c r="J55" s="40">
        <v>45107</v>
      </c>
      <c r="K55" s="32"/>
      <c r="L55" s="32" t="s">
        <v>1451</v>
      </c>
      <c r="M55" s="53">
        <v>2250</v>
      </c>
      <c r="N55" s="32" t="s">
        <v>1065</v>
      </c>
      <c r="O55" s="118" t="s">
        <v>1161</v>
      </c>
    </row>
    <row r="56" spans="1:15" ht="57.6" x14ac:dyDescent="0.3">
      <c r="A56" s="117" t="s">
        <v>1374</v>
      </c>
      <c r="B56" s="32" t="s">
        <v>18</v>
      </c>
      <c r="C56" s="32" t="s">
        <v>88</v>
      </c>
      <c r="D56" s="32" t="s">
        <v>1375</v>
      </c>
      <c r="E56" s="32" t="s">
        <v>1376</v>
      </c>
      <c r="F56" s="32" t="s">
        <v>1377</v>
      </c>
      <c r="G56" s="36" t="s">
        <v>1378</v>
      </c>
      <c r="H56" s="40">
        <v>45078</v>
      </c>
      <c r="I56" s="40">
        <v>45079</v>
      </c>
      <c r="J56" s="40">
        <v>45444</v>
      </c>
      <c r="K56" s="32"/>
      <c r="L56" s="32" t="s">
        <v>81</v>
      </c>
      <c r="M56" s="53">
        <v>533856</v>
      </c>
      <c r="N56" s="32" t="s">
        <v>125</v>
      </c>
      <c r="O56" s="118"/>
    </row>
    <row r="57" spans="1:15" ht="86.4" x14ac:dyDescent="0.3">
      <c r="A57" s="117" t="s">
        <v>1233</v>
      </c>
      <c r="B57" s="32" t="s">
        <v>1234</v>
      </c>
      <c r="C57" s="32" t="s">
        <v>33</v>
      </c>
      <c r="D57" s="32" t="s">
        <v>1240</v>
      </c>
      <c r="E57" s="32" t="s">
        <v>1241</v>
      </c>
      <c r="F57" s="32" t="s">
        <v>1242</v>
      </c>
      <c r="G57" s="36" t="s">
        <v>1295</v>
      </c>
      <c r="H57" s="40">
        <v>45089</v>
      </c>
      <c r="I57" s="40">
        <v>45090</v>
      </c>
      <c r="J57" s="40">
        <v>45270</v>
      </c>
      <c r="K57" s="32"/>
      <c r="L57" s="32" t="s">
        <v>81</v>
      </c>
      <c r="M57" s="53">
        <v>22680</v>
      </c>
      <c r="N57" s="32" t="s">
        <v>422</v>
      </c>
      <c r="O57" s="118" t="s">
        <v>1162</v>
      </c>
    </row>
    <row r="58" spans="1:15" ht="86.4" x14ac:dyDescent="0.3">
      <c r="A58" s="117" t="s">
        <v>1238</v>
      </c>
      <c r="B58" s="32" t="s">
        <v>1239</v>
      </c>
      <c r="C58" s="32" t="s">
        <v>33</v>
      </c>
      <c r="D58" s="32" t="s">
        <v>515</v>
      </c>
      <c r="E58" s="32" t="s">
        <v>516</v>
      </c>
      <c r="F58" s="32" t="s">
        <v>1245</v>
      </c>
      <c r="G58" s="36" t="s">
        <v>1295</v>
      </c>
      <c r="H58" s="40">
        <v>45105</v>
      </c>
      <c r="I58" s="40">
        <v>45106</v>
      </c>
      <c r="J58" s="40">
        <v>45286</v>
      </c>
      <c r="K58" s="32"/>
      <c r="L58" s="32" t="s">
        <v>81</v>
      </c>
      <c r="M58" s="53">
        <v>425388</v>
      </c>
      <c r="N58" s="32" t="s">
        <v>422</v>
      </c>
      <c r="O58" s="118" t="s">
        <v>1163</v>
      </c>
    </row>
    <row r="59" spans="1:15" ht="86.4" x14ac:dyDescent="0.3">
      <c r="A59" s="117" t="s">
        <v>1243</v>
      </c>
      <c r="B59" s="32" t="s">
        <v>1244</v>
      </c>
      <c r="C59" s="32" t="s">
        <v>33</v>
      </c>
      <c r="D59" s="32" t="s">
        <v>361</v>
      </c>
      <c r="E59" s="32" t="s">
        <v>362</v>
      </c>
      <c r="F59" s="32" t="s">
        <v>962</v>
      </c>
      <c r="G59" s="36" t="s">
        <v>1295</v>
      </c>
      <c r="H59" s="40">
        <v>45098</v>
      </c>
      <c r="I59" s="40">
        <v>45099</v>
      </c>
      <c r="J59" s="40">
        <v>45270</v>
      </c>
      <c r="K59" s="32"/>
      <c r="L59" s="32" t="s">
        <v>81</v>
      </c>
      <c r="M59" s="53">
        <v>813834</v>
      </c>
      <c r="N59" s="32" t="s">
        <v>1164</v>
      </c>
      <c r="O59" s="118" t="s">
        <v>1165</v>
      </c>
    </row>
    <row r="60" spans="1:15" ht="86.4" x14ac:dyDescent="0.3">
      <c r="A60" s="117" t="s">
        <v>1354</v>
      </c>
      <c r="B60" s="32" t="s">
        <v>31</v>
      </c>
      <c r="C60" s="32" t="s">
        <v>285</v>
      </c>
      <c r="D60" s="32" t="s">
        <v>1355</v>
      </c>
      <c r="E60" s="32" t="s">
        <v>1356</v>
      </c>
      <c r="F60" s="32" t="s">
        <v>1357</v>
      </c>
      <c r="G60" s="36" t="s">
        <v>1358</v>
      </c>
      <c r="H60" s="40">
        <v>45077</v>
      </c>
      <c r="I60" s="40">
        <v>45078</v>
      </c>
      <c r="J60" s="40">
        <v>45443</v>
      </c>
      <c r="K60" s="32"/>
      <c r="L60" s="32" t="s">
        <v>81</v>
      </c>
      <c r="M60" s="53">
        <v>7101659.8799999999</v>
      </c>
      <c r="N60" s="32" t="s">
        <v>1359</v>
      </c>
      <c r="O60" s="118"/>
    </row>
    <row r="61" spans="1:15" ht="57.6" x14ac:dyDescent="0.3">
      <c r="A61" s="117" t="s">
        <v>1379</v>
      </c>
      <c r="B61" s="32" t="s">
        <v>23</v>
      </c>
      <c r="C61" s="32" t="s">
        <v>88</v>
      </c>
      <c r="D61" s="32" t="s">
        <v>1381</v>
      </c>
      <c r="E61" s="32" t="s">
        <v>1382</v>
      </c>
      <c r="F61" s="32" t="s">
        <v>1380</v>
      </c>
      <c r="G61" s="36" t="s">
        <v>1383</v>
      </c>
      <c r="H61" s="40">
        <v>45082</v>
      </c>
      <c r="I61" s="40">
        <v>45083</v>
      </c>
      <c r="J61" s="40">
        <v>45448</v>
      </c>
      <c r="K61" s="32"/>
      <c r="L61" s="32"/>
      <c r="M61" s="53">
        <v>179995.2</v>
      </c>
      <c r="N61" s="32" t="s">
        <v>125</v>
      </c>
      <c r="O61" s="118"/>
    </row>
    <row r="62" spans="1:15" ht="86.4" x14ac:dyDescent="0.3">
      <c r="A62" s="117" t="s">
        <v>1246</v>
      </c>
      <c r="B62" s="32" t="s">
        <v>1247</v>
      </c>
      <c r="C62" s="32" t="s">
        <v>33</v>
      </c>
      <c r="D62" s="32" t="s">
        <v>1250</v>
      </c>
      <c r="E62" s="32" t="s">
        <v>1251</v>
      </c>
      <c r="F62" s="32" t="s">
        <v>22</v>
      </c>
      <c r="G62" s="36" t="s">
        <v>1295</v>
      </c>
      <c r="H62" s="40">
        <v>45083</v>
      </c>
      <c r="I62" s="40">
        <v>45081</v>
      </c>
      <c r="J62" s="40">
        <v>45261</v>
      </c>
      <c r="K62" s="32"/>
      <c r="L62" s="32" t="s">
        <v>81</v>
      </c>
      <c r="M62" s="53">
        <v>1069890</v>
      </c>
      <c r="N62" s="32" t="s">
        <v>1086</v>
      </c>
      <c r="O62" s="118" t="s">
        <v>1166</v>
      </c>
    </row>
    <row r="63" spans="1:15" ht="100.8" x14ac:dyDescent="0.3">
      <c r="A63" s="117" t="s">
        <v>1384</v>
      </c>
      <c r="B63" s="32" t="s">
        <v>35</v>
      </c>
      <c r="C63" s="32" t="s">
        <v>285</v>
      </c>
      <c r="D63" s="32" t="s">
        <v>1385</v>
      </c>
      <c r="E63" s="32" t="s">
        <v>1387</v>
      </c>
      <c r="F63" s="32" t="s">
        <v>1386</v>
      </c>
      <c r="G63" s="36" t="s">
        <v>1388</v>
      </c>
      <c r="H63" s="41">
        <v>45092</v>
      </c>
      <c r="I63" s="40">
        <v>45091</v>
      </c>
      <c r="J63" s="40">
        <v>45456</v>
      </c>
      <c r="K63" s="32"/>
      <c r="L63" s="32" t="s">
        <v>81</v>
      </c>
      <c r="M63" s="53">
        <v>70273.600000000006</v>
      </c>
      <c r="N63" s="32" t="s">
        <v>748</v>
      </c>
      <c r="O63" s="118"/>
    </row>
    <row r="64" spans="1:15" ht="86.4" x14ac:dyDescent="0.3">
      <c r="A64" s="117" t="s">
        <v>1248</v>
      </c>
      <c r="B64" s="32" t="s">
        <v>1249</v>
      </c>
      <c r="C64" s="32" t="s">
        <v>33</v>
      </c>
      <c r="D64" s="32" t="s">
        <v>1254</v>
      </c>
      <c r="E64" s="32" t="s">
        <v>1255</v>
      </c>
      <c r="F64" s="32" t="s">
        <v>863</v>
      </c>
      <c r="G64" s="36" t="s">
        <v>1295</v>
      </c>
      <c r="H64" s="40">
        <v>45104</v>
      </c>
      <c r="I64" s="40">
        <v>45105</v>
      </c>
      <c r="J64" s="40">
        <v>45285</v>
      </c>
      <c r="K64" s="32"/>
      <c r="L64" s="32" t="s">
        <v>81</v>
      </c>
      <c r="M64" s="53">
        <v>69000</v>
      </c>
      <c r="N64" s="32" t="s">
        <v>1065</v>
      </c>
      <c r="O64" s="118" t="s">
        <v>1167</v>
      </c>
    </row>
    <row r="65" spans="1:15" ht="57.6" x14ac:dyDescent="0.3">
      <c r="A65" s="117" t="s">
        <v>1252</v>
      </c>
      <c r="B65" s="32" t="s">
        <v>1253</v>
      </c>
      <c r="C65" s="32" t="s">
        <v>33</v>
      </c>
      <c r="D65" s="32" t="s">
        <v>1258</v>
      </c>
      <c r="E65" s="32" t="s">
        <v>679</v>
      </c>
      <c r="F65" s="32" t="s">
        <v>1259</v>
      </c>
      <c r="G65" s="36" t="s">
        <v>1039</v>
      </c>
      <c r="H65" s="40">
        <v>45104</v>
      </c>
      <c r="I65" s="40">
        <v>45105</v>
      </c>
      <c r="J65" s="40">
        <v>45470</v>
      </c>
      <c r="K65" s="32"/>
      <c r="L65" s="32" t="s">
        <v>81</v>
      </c>
      <c r="M65" s="53">
        <v>102000</v>
      </c>
      <c r="N65" s="32" t="s">
        <v>1065</v>
      </c>
      <c r="O65" s="118" t="s">
        <v>1168</v>
      </c>
    </row>
    <row r="66" spans="1:15" ht="86.4" x14ac:dyDescent="0.3">
      <c r="A66" s="117" t="s">
        <v>1389</v>
      </c>
      <c r="B66" s="32" t="s">
        <v>36</v>
      </c>
      <c r="C66" s="32" t="s">
        <v>285</v>
      </c>
      <c r="D66" s="32" t="s">
        <v>1390</v>
      </c>
      <c r="E66" s="32" t="s">
        <v>1391</v>
      </c>
      <c r="F66" s="40" t="s">
        <v>1440</v>
      </c>
      <c r="G66" s="40" t="s">
        <v>1392</v>
      </c>
      <c r="H66" s="40">
        <v>45106</v>
      </c>
      <c r="I66" s="40">
        <v>45107</v>
      </c>
      <c r="J66" s="40">
        <v>45472</v>
      </c>
      <c r="K66" s="40"/>
      <c r="L66" s="40" t="s">
        <v>81</v>
      </c>
      <c r="M66" s="53">
        <v>64650.6</v>
      </c>
      <c r="N66" s="32" t="s">
        <v>1393</v>
      </c>
      <c r="O66" s="118"/>
    </row>
    <row r="67" spans="1:15" ht="86.4" x14ac:dyDescent="0.3">
      <c r="A67" s="117" t="s">
        <v>1256</v>
      </c>
      <c r="B67" s="32" t="s">
        <v>1257</v>
      </c>
      <c r="C67" s="32" t="s">
        <v>33</v>
      </c>
      <c r="D67" s="32" t="s">
        <v>515</v>
      </c>
      <c r="E67" s="32" t="s">
        <v>516</v>
      </c>
      <c r="F67" s="32" t="s">
        <v>1262</v>
      </c>
      <c r="G67" s="36" t="s">
        <v>1295</v>
      </c>
      <c r="H67" s="40">
        <v>45105</v>
      </c>
      <c r="I67" s="40">
        <v>45106</v>
      </c>
      <c r="J67" s="40">
        <v>45286</v>
      </c>
      <c r="K67" s="32"/>
      <c r="L67" s="32" t="s">
        <v>81</v>
      </c>
      <c r="M67" s="53">
        <v>54528</v>
      </c>
      <c r="N67" s="32" t="s">
        <v>422</v>
      </c>
      <c r="O67" s="118" t="s">
        <v>1169</v>
      </c>
    </row>
    <row r="68" spans="1:15" ht="57.6" x14ac:dyDescent="0.3">
      <c r="A68" s="117" t="s">
        <v>1260</v>
      </c>
      <c r="B68" s="32" t="s">
        <v>1261</v>
      </c>
      <c r="C68" s="32" t="s">
        <v>33</v>
      </c>
      <c r="D68" s="32" t="s">
        <v>1265</v>
      </c>
      <c r="E68" s="32" t="s">
        <v>1266</v>
      </c>
      <c r="F68" s="32" t="s">
        <v>1267</v>
      </c>
      <c r="G68" s="36" t="s">
        <v>1039</v>
      </c>
      <c r="H68" s="40">
        <v>45104</v>
      </c>
      <c r="I68" s="40">
        <v>45105</v>
      </c>
      <c r="J68" s="40">
        <v>45225</v>
      </c>
      <c r="K68" s="32"/>
      <c r="L68" s="32" t="s">
        <v>81</v>
      </c>
      <c r="M68" s="53">
        <v>31946.94</v>
      </c>
      <c r="N68" s="32" t="s">
        <v>1065</v>
      </c>
      <c r="O68" s="118" t="s">
        <v>1170</v>
      </c>
    </row>
    <row r="69" spans="1:15" ht="57.6" x14ac:dyDescent="0.3">
      <c r="A69" s="117" t="s">
        <v>1394</v>
      </c>
      <c r="B69" s="32" t="s">
        <v>1399</v>
      </c>
      <c r="C69" s="32" t="s">
        <v>285</v>
      </c>
      <c r="D69" s="32" t="s">
        <v>1395</v>
      </c>
      <c r="E69" s="32" t="s">
        <v>1396</v>
      </c>
      <c r="F69" s="32" t="s">
        <v>1397</v>
      </c>
      <c r="G69" s="37" t="s">
        <v>1398</v>
      </c>
      <c r="H69" s="40">
        <v>45089</v>
      </c>
      <c r="I69" s="40">
        <v>45103</v>
      </c>
      <c r="J69" s="40">
        <v>45833</v>
      </c>
      <c r="K69" s="32"/>
      <c r="L69" s="32" t="s">
        <v>81</v>
      </c>
      <c r="M69" s="53">
        <v>10735.2</v>
      </c>
      <c r="N69" s="32" t="s">
        <v>422</v>
      </c>
      <c r="O69" s="118"/>
    </row>
    <row r="70" spans="1:15" ht="57.6" x14ac:dyDescent="0.3">
      <c r="A70" s="117" t="s">
        <v>1263</v>
      </c>
      <c r="B70" s="32" t="s">
        <v>1264</v>
      </c>
      <c r="C70" s="32" t="s">
        <v>33</v>
      </c>
      <c r="D70" s="32" t="s">
        <v>1265</v>
      </c>
      <c r="E70" s="32" t="s">
        <v>1269</v>
      </c>
      <c r="F70" s="32" t="s">
        <v>1270</v>
      </c>
      <c r="G70" s="36" t="s">
        <v>1039</v>
      </c>
      <c r="H70" s="40">
        <v>45104</v>
      </c>
      <c r="I70" s="40">
        <v>45105</v>
      </c>
      <c r="J70" s="40">
        <v>45255</v>
      </c>
      <c r="K70" s="32"/>
      <c r="L70" s="32" t="s">
        <v>81</v>
      </c>
      <c r="M70" s="53">
        <v>5694.64</v>
      </c>
      <c r="N70" s="32" t="s">
        <v>1065</v>
      </c>
      <c r="O70" s="118" t="s">
        <v>1171</v>
      </c>
    </row>
    <row r="71" spans="1:15" ht="57.6" x14ac:dyDescent="0.3">
      <c r="A71" s="117" t="s">
        <v>1268</v>
      </c>
      <c r="B71" s="32" t="s">
        <v>1264</v>
      </c>
      <c r="C71" s="32" t="s">
        <v>33</v>
      </c>
      <c r="D71" s="32" t="s">
        <v>1273</v>
      </c>
      <c r="E71" s="32" t="s">
        <v>1274</v>
      </c>
      <c r="F71" s="32" t="s">
        <v>1275</v>
      </c>
      <c r="G71" s="36" t="s">
        <v>1039</v>
      </c>
      <c r="H71" s="40">
        <v>45105</v>
      </c>
      <c r="I71" s="40">
        <v>45106</v>
      </c>
      <c r="J71" s="40">
        <v>45166</v>
      </c>
      <c r="K71" s="32"/>
      <c r="L71" s="40" t="s">
        <v>81</v>
      </c>
      <c r="M71" s="53">
        <v>710</v>
      </c>
      <c r="N71" s="32" t="s">
        <v>1065</v>
      </c>
      <c r="O71" s="118" t="s">
        <v>1172</v>
      </c>
    </row>
    <row r="72" spans="1:15" ht="86.4" x14ac:dyDescent="0.3">
      <c r="A72" s="117" t="s">
        <v>1271</v>
      </c>
      <c r="B72" s="32" t="s">
        <v>1272</v>
      </c>
      <c r="C72" s="32" t="s">
        <v>33</v>
      </c>
      <c r="D72" s="32" t="s">
        <v>515</v>
      </c>
      <c r="E72" s="32" t="s">
        <v>516</v>
      </c>
      <c r="F72" s="32" t="s">
        <v>1278</v>
      </c>
      <c r="G72" s="36" t="s">
        <v>1295</v>
      </c>
      <c r="H72" s="40">
        <v>45089</v>
      </c>
      <c r="I72" s="40">
        <v>45120</v>
      </c>
      <c r="J72" s="40">
        <v>45300</v>
      </c>
      <c r="K72" s="32"/>
      <c r="L72" s="32" t="s">
        <v>81</v>
      </c>
      <c r="M72" s="53">
        <v>13080</v>
      </c>
      <c r="N72" s="32" t="s">
        <v>422</v>
      </c>
      <c r="O72" s="118" t="s">
        <v>1173</v>
      </c>
    </row>
    <row r="73" spans="1:15" ht="57.6" x14ac:dyDescent="0.3">
      <c r="A73" s="117" t="s">
        <v>1400</v>
      </c>
      <c r="B73" s="32" t="s">
        <v>34</v>
      </c>
      <c r="C73" s="32" t="s">
        <v>33</v>
      </c>
      <c r="D73" s="32" t="s">
        <v>542</v>
      </c>
      <c r="E73" s="32" t="s">
        <v>543</v>
      </c>
      <c r="F73" s="32" t="s">
        <v>1401</v>
      </c>
      <c r="G73" s="40" t="s">
        <v>1402</v>
      </c>
      <c r="H73" s="41">
        <v>45111</v>
      </c>
      <c r="I73" s="40">
        <v>45108</v>
      </c>
      <c r="J73" s="40">
        <v>45473</v>
      </c>
      <c r="K73" s="32"/>
      <c r="L73" s="32" t="s">
        <v>81</v>
      </c>
      <c r="M73" s="53">
        <v>20016</v>
      </c>
      <c r="N73" s="32" t="s">
        <v>422</v>
      </c>
      <c r="O73" s="118"/>
    </row>
    <row r="74" spans="1:15" ht="86.4" x14ac:dyDescent="0.3">
      <c r="A74" s="117" t="s">
        <v>1276</v>
      </c>
      <c r="B74" s="32" t="s">
        <v>1277</v>
      </c>
      <c r="C74" s="32" t="s">
        <v>33</v>
      </c>
      <c r="D74" s="32" t="s">
        <v>1281</v>
      </c>
      <c r="E74" s="32" t="s">
        <v>440</v>
      </c>
      <c r="F74" s="32" t="s">
        <v>1282</v>
      </c>
      <c r="G74" s="36" t="s">
        <v>1295</v>
      </c>
      <c r="H74" s="40">
        <v>45118</v>
      </c>
      <c r="I74" s="40">
        <v>45119</v>
      </c>
      <c r="J74" s="40">
        <v>45299</v>
      </c>
      <c r="K74" s="32"/>
      <c r="L74" s="40" t="s">
        <v>81</v>
      </c>
      <c r="M74" s="53">
        <v>16115</v>
      </c>
      <c r="N74" s="32" t="s">
        <v>578</v>
      </c>
      <c r="O74" s="118" t="s">
        <v>1174</v>
      </c>
    </row>
    <row r="75" spans="1:15" ht="57.6" x14ac:dyDescent="0.3">
      <c r="A75" s="117" t="s">
        <v>1279</v>
      </c>
      <c r="B75" s="32" t="s">
        <v>1280</v>
      </c>
      <c r="C75" s="32" t="s">
        <v>33</v>
      </c>
      <c r="D75" s="32" t="s">
        <v>1285</v>
      </c>
      <c r="E75" s="32" t="s">
        <v>1286</v>
      </c>
      <c r="F75" s="32" t="s">
        <v>1287</v>
      </c>
      <c r="G75" s="36" t="s">
        <v>1288</v>
      </c>
      <c r="H75" s="40">
        <v>45109</v>
      </c>
      <c r="I75" s="40">
        <v>45110</v>
      </c>
      <c r="J75" s="40">
        <v>45293</v>
      </c>
      <c r="K75" s="32"/>
      <c r="L75" s="32" t="s">
        <v>81</v>
      </c>
      <c r="M75" s="53" t="s">
        <v>27</v>
      </c>
      <c r="N75" s="32" t="s">
        <v>27</v>
      </c>
      <c r="O75" s="118" t="s">
        <v>1175</v>
      </c>
    </row>
    <row r="76" spans="1:15" ht="57.6" x14ac:dyDescent="0.3">
      <c r="A76" s="117" t="s">
        <v>1283</v>
      </c>
      <c r="B76" s="32" t="s">
        <v>1284</v>
      </c>
      <c r="C76" s="32" t="s">
        <v>33</v>
      </c>
      <c r="D76" s="32" t="s">
        <v>1291</v>
      </c>
      <c r="E76" s="32" t="s">
        <v>1292</v>
      </c>
      <c r="F76" s="32" t="s">
        <v>1293</v>
      </c>
      <c r="G76" s="36" t="s">
        <v>1039</v>
      </c>
      <c r="H76" s="40">
        <v>45118</v>
      </c>
      <c r="I76" s="40">
        <v>45125</v>
      </c>
      <c r="J76" s="40">
        <v>45215</v>
      </c>
      <c r="K76" s="32"/>
      <c r="L76" s="40" t="s">
        <v>81</v>
      </c>
      <c r="M76" s="53">
        <v>82095.320000000007</v>
      </c>
      <c r="N76" s="32" t="s">
        <v>1065</v>
      </c>
      <c r="O76" s="118" t="s">
        <v>1176</v>
      </c>
    </row>
    <row r="77" spans="1:15" ht="43.2" x14ac:dyDescent="0.3">
      <c r="A77" s="117" t="s">
        <v>1403</v>
      </c>
      <c r="B77" s="32" t="s">
        <v>38</v>
      </c>
      <c r="C77" s="32" t="s">
        <v>88</v>
      </c>
      <c r="D77" s="32" t="s">
        <v>1410</v>
      </c>
      <c r="E77" s="32" t="s">
        <v>1411</v>
      </c>
      <c r="F77" s="32" t="s">
        <v>1409</v>
      </c>
      <c r="G77" s="36" t="s">
        <v>1413</v>
      </c>
      <c r="H77" s="40">
        <v>45112</v>
      </c>
      <c r="I77" s="40">
        <v>45111</v>
      </c>
      <c r="J77" s="40">
        <v>45476</v>
      </c>
      <c r="K77" s="32"/>
      <c r="L77" s="40" t="s">
        <v>81</v>
      </c>
      <c r="M77" s="53">
        <v>698015.88</v>
      </c>
      <c r="N77" s="32" t="s">
        <v>99</v>
      </c>
      <c r="O77" s="118"/>
    </row>
    <row r="78" spans="1:15" ht="43.2" x14ac:dyDescent="0.3">
      <c r="A78" s="117" t="s">
        <v>1404</v>
      </c>
      <c r="B78" s="32" t="s">
        <v>38</v>
      </c>
      <c r="C78" s="32" t="s">
        <v>88</v>
      </c>
      <c r="D78" s="32" t="s">
        <v>460</v>
      </c>
      <c r="E78" s="32" t="s">
        <v>461</v>
      </c>
      <c r="F78" s="32" t="s">
        <v>1409</v>
      </c>
      <c r="G78" s="36" t="s">
        <v>1413</v>
      </c>
      <c r="H78" s="40">
        <v>45112</v>
      </c>
      <c r="I78" s="40">
        <v>45107</v>
      </c>
      <c r="J78" s="40">
        <v>45472</v>
      </c>
      <c r="K78" s="32"/>
      <c r="L78" s="40" t="s">
        <v>81</v>
      </c>
      <c r="M78" s="53">
        <v>291159.59999999998</v>
      </c>
      <c r="N78" s="32" t="s">
        <v>99</v>
      </c>
      <c r="O78" s="118"/>
    </row>
    <row r="79" spans="1:15" ht="43.2" x14ac:dyDescent="0.3">
      <c r="A79" s="117" t="s">
        <v>1405</v>
      </c>
      <c r="B79" s="32" t="s">
        <v>38</v>
      </c>
      <c r="C79" s="32" t="s">
        <v>88</v>
      </c>
      <c r="D79" s="32" t="s">
        <v>461</v>
      </c>
      <c r="E79" s="32" t="s">
        <v>1412</v>
      </c>
      <c r="F79" s="32" t="s">
        <v>1409</v>
      </c>
      <c r="G79" s="36" t="s">
        <v>1413</v>
      </c>
      <c r="H79" s="40">
        <v>45112</v>
      </c>
      <c r="I79" s="40">
        <v>45107</v>
      </c>
      <c r="J79" s="40">
        <v>45472</v>
      </c>
      <c r="K79" s="32"/>
      <c r="L79" s="40" t="s">
        <v>81</v>
      </c>
      <c r="M79" s="53">
        <v>403222.56</v>
      </c>
      <c r="N79" s="32" t="s">
        <v>99</v>
      </c>
      <c r="O79" s="118"/>
    </row>
    <row r="80" spans="1:15" ht="43.2" x14ac:dyDescent="0.3">
      <c r="A80" s="117" t="s">
        <v>1406</v>
      </c>
      <c r="B80" s="32" t="s">
        <v>38</v>
      </c>
      <c r="C80" s="32" t="s">
        <v>88</v>
      </c>
      <c r="D80" s="32" t="s">
        <v>454</v>
      </c>
      <c r="E80" s="32" t="s">
        <v>455</v>
      </c>
      <c r="F80" s="32" t="s">
        <v>1409</v>
      </c>
      <c r="G80" s="36" t="s">
        <v>1413</v>
      </c>
      <c r="H80" s="40">
        <v>45112</v>
      </c>
      <c r="I80" s="40">
        <v>45110</v>
      </c>
      <c r="J80" s="40">
        <v>45475</v>
      </c>
      <c r="K80" s="32"/>
      <c r="L80" s="40" t="s">
        <v>81</v>
      </c>
      <c r="M80" s="53">
        <v>192246.6</v>
      </c>
      <c r="N80" s="32" t="s">
        <v>99</v>
      </c>
      <c r="O80" s="118"/>
    </row>
    <row r="81" spans="1:15" ht="43.2" x14ac:dyDescent="0.3">
      <c r="A81" s="117" t="s">
        <v>1407</v>
      </c>
      <c r="B81" s="32" t="s">
        <v>38</v>
      </c>
      <c r="C81" s="32" t="s">
        <v>88</v>
      </c>
      <c r="D81" s="32" t="s">
        <v>1414</v>
      </c>
      <c r="E81" s="32" t="s">
        <v>1415</v>
      </c>
      <c r="F81" s="32" t="s">
        <v>1409</v>
      </c>
      <c r="G81" s="36" t="s">
        <v>1413</v>
      </c>
      <c r="H81" s="40">
        <v>45112</v>
      </c>
      <c r="I81" s="40">
        <v>45110</v>
      </c>
      <c r="J81" s="40">
        <v>45475</v>
      </c>
      <c r="K81" s="32"/>
      <c r="L81" s="40" t="s">
        <v>81</v>
      </c>
      <c r="M81" s="53">
        <v>8825.0400000000009</v>
      </c>
      <c r="N81" s="32" t="s">
        <v>99</v>
      </c>
      <c r="O81" s="118"/>
    </row>
    <row r="82" spans="1:15" ht="86.4" x14ac:dyDescent="0.3">
      <c r="A82" s="117" t="s">
        <v>1408</v>
      </c>
      <c r="B82" s="32" t="s">
        <v>1417</v>
      </c>
      <c r="C82" s="32" t="s">
        <v>88</v>
      </c>
      <c r="D82" s="32" t="s">
        <v>1416</v>
      </c>
      <c r="E82" s="32" t="s">
        <v>1418</v>
      </c>
      <c r="F82" s="32" t="s">
        <v>1441</v>
      </c>
      <c r="G82" s="36" t="s">
        <v>1419</v>
      </c>
      <c r="H82" s="40" t="s">
        <v>86</v>
      </c>
      <c r="I82" s="40"/>
      <c r="J82" s="40"/>
      <c r="K82" s="32"/>
      <c r="L82" s="40"/>
      <c r="M82" s="53"/>
      <c r="N82" s="32"/>
      <c r="O82" s="118"/>
    </row>
    <row r="83" spans="1:15" ht="57.6" x14ac:dyDescent="0.3">
      <c r="A83" s="117" t="s">
        <v>1289</v>
      </c>
      <c r="B83" s="32" t="s">
        <v>1290</v>
      </c>
      <c r="C83" s="32" t="s">
        <v>33</v>
      </c>
      <c r="D83" s="32" t="s">
        <v>1291</v>
      </c>
      <c r="E83" s="32" t="s">
        <v>1292</v>
      </c>
      <c r="F83" s="32" t="s">
        <v>1293</v>
      </c>
      <c r="G83" s="36" t="s">
        <v>1039</v>
      </c>
      <c r="H83" s="40">
        <v>45118</v>
      </c>
      <c r="I83" s="40">
        <v>45125</v>
      </c>
      <c r="J83" s="40">
        <v>45215</v>
      </c>
      <c r="K83" s="32"/>
      <c r="L83" s="40" t="s">
        <v>81</v>
      </c>
      <c r="M83" s="53">
        <v>82095.320000000007</v>
      </c>
      <c r="N83" s="32" t="s">
        <v>1065</v>
      </c>
      <c r="O83" s="118" t="s">
        <v>1176</v>
      </c>
    </row>
    <row r="84" spans="1:15" ht="57.6" x14ac:dyDescent="0.3">
      <c r="A84" s="117" t="s">
        <v>1420</v>
      </c>
      <c r="B84" s="32" t="s">
        <v>1449</v>
      </c>
      <c r="C84" s="32" t="s">
        <v>33</v>
      </c>
      <c r="D84" s="32" t="s">
        <v>1203</v>
      </c>
      <c r="E84" s="32" t="s">
        <v>1204</v>
      </c>
      <c r="F84" s="32" t="s">
        <v>1448</v>
      </c>
      <c r="G84" s="36" t="s">
        <v>1039</v>
      </c>
      <c r="H84" s="40" t="s">
        <v>86</v>
      </c>
      <c r="I84" s="40"/>
      <c r="J84" s="40"/>
      <c r="K84" s="32"/>
      <c r="L84" s="40"/>
      <c r="M84" s="53">
        <v>4000</v>
      </c>
      <c r="N84" s="32"/>
      <c r="O84" s="118"/>
    </row>
    <row r="85" spans="1:15" ht="57.6" x14ac:dyDescent="0.3">
      <c r="A85" s="117" t="s">
        <v>1421</v>
      </c>
      <c r="B85" s="32" t="s">
        <v>1284</v>
      </c>
      <c r="C85" s="32" t="s">
        <v>33</v>
      </c>
      <c r="D85" s="32" t="s">
        <v>1442</v>
      </c>
      <c r="E85" s="32" t="s">
        <v>1292</v>
      </c>
      <c r="F85" s="32" t="s">
        <v>1443</v>
      </c>
      <c r="G85" s="36" t="s">
        <v>1288</v>
      </c>
      <c r="H85" s="40">
        <v>45109</v>
      </c>
      <c r="I85" s="40">
        <v>45126</v>
      </c>
      <c r="J85" s="40">
        <v>45310</v>
      </c>
      <c r="K85" s="32"/>
      <c r="L85" s="40" t="s">
        <v>81</v>
      </c>
      <c r="M85" s="53" t="s">
        <v>27</v>
      </c>
      <c r="N85" s="32" t="s">
        <v>27</v>
      </c>
      <c r="O85" s="118" t="s">
        <v>1444</v>
      </c>
    </row>
    <row r="86" spans="1:15" ht="43.2" x14ac:dyDescent="0.3">
      <c r="A86" s="117" t="s">
        <v>1422</v>
      </c>
      <c r="B86" s="32" t="s">
        <v>40</v>
      </c>
      <c r="C86" s="32" t="s">
        <v>33</v>
      </c>
      <c r="D86" s="32" t="s">
        <v>1371</v>
      </c>
      <c r="E86" s="32" t="s">
        <v>701</v>
      </c>
      <c r="F86" s="32" t="s">
        <v>1426</v>
      </c>
      <c r="G86" s="36" t="s">
        <v>1427</v>
      </c>
      <c r="H86" s="40">
        <v>45121</v>
      </c>
      <c r="I86" s="40">
        <v>45122</v>
      </c>
      <c r="J86" s="40">
        <v>45487</v>
      </c>
      <c r="K86" s="32"/>
      <c r="L86" s="40" t="s">
        <v>81</v>
      </c>
      <c r="M86" s="53">
        <v>191871.84</v>
      </c>
      <c r="N86" s="32" t="s">
        <v>936</v>
      </c>
      <c r="O86" s="118"/>
    </row>
    <row r="87" spans="1:15" ht="57.6" x14ac:dyDescent="0.3">
      <c r="A87" s="117" t="s">
        <v>1423</v>
      </c>
      <c r="B87" s="32" t="s">
        <v>39</v>
      </c>
      <c r="C87" s="32" t="s">
        <v>33</v>
      </c>
      <c r="D87" s="32" t="s">
        <v>115</v>
      </c>
      <c r="E87" s="32" t="s">
        <v>116</v>
      </c>
      <c r="F87" s="32" t="s">
        <v>1428</v>
      </c>
      <c r="G87" s="36" t="s">
        <v>1429</v>
      </c>
      <c r="H87" s="40" t="s">
        <v>86</v>
      </c>
      <c r="I87" s="40"/>
      <c r="J87" s="40"/>
      <c r="K87" s="32"/>
      <c r="L87" s="40"/>
      <c r="M87" s="53"/>
      <c r="N87" s="32"/>
      <c r="O87" s="118"/>
    </row>
    <row r="88" spans="1:15" ht="43.2" x14ac:dyDescent="0.3">
      <c r="A88" s="117" t="s">
        <v>1424</v>
      </c>
      <c r="B88" s="32" t="s">
        <v>1431</v>
      </c>
      <c r="C88" s="32" t="s">
        <v>88</v>
      </c>
      <c r="D88" s="32" t="s">
        <v>1430</v>
      </c>
      <c r="E88" s="32" t="s">
        <v>204</v>
      </c>
      <c r="F88" s="32" t="s">
        <v>1432</v>
      </c>
      <c r="G88" s="36" t="s">
        <v>1433</v>
      </c>
      <c r="H88" s="40">
        <v>45124</v>
      </c>
      <c r="I88" s="40">
        <v>45125</v>
      </c>
      <c r="J88" s="40">
        <v>45490</v>
      </c>
      <c r="K88" s="32"/>
      <c r="L88" s="40" t="s">
        <v>81</v>
      </c>
      <c r="M88" s="53">
        <v>414578.21</v>
      </c>
      <c r="N88" s="32" t="s">
        <v>99</v>
      </c>
      <c r="O88" s="118"/>
    </row>
    <row r="89" spans="1:15" ht="86.4" x14ac:dyDescent="0.3">
      <c r="A89" s="117" t="s">
        <v>1425</v>
      </c>
      <c r="B89" s="32" t="s">
        <v>1434</v>
      </c>
      <c r="C89" s="32" t="s">
        <v>1435</v>
      </c>
      <c r="D89" s="32" t="s">
        <v>1436</v>
      </c>
      <c r="E89" s="32" t="s">
        <v>214</v>
      </c>
      <c r="F89" s="32" t="s">
        <v>1437</v>
      </c>
      <c r="G89" s="36" t="s">
        <v>1438</v>
      </c>
      <c r="H89" s="40">
        <v>45127</v>
      </c>
      <c r="I89" s="40">
        <v>45128</v>
      </c>
      <c r="J89" s="40">
        <f>Tabela1[[#This Row],[DATA DO INÍCIO DA VIGÊNCIA]]+180-1</f>
        <v>44884</v>
      </c>
      <c r="K89" s="32"/>
      <c r="L89" s="40" t="s">
        <v>81</v>
      </c>
      <c r="M89" s="53">
        <v>27170</v>
      </c>
      <c r="N89" s="32" t="s">
        <v>86</v>
      </c>
      <c r="O89" s="118"/>
    </row>
    <row r="90" spans="1:15" ht="58.2" thickBot="1" x14ac:dyDescent="0.35">
      <c r="A90" s="121" t="s">
        <v>1445</v>
      </c>
      <c r="B90" s="122" t="s">
        <v>1446</v>
      </c>
      <c r="C90" s="122" t="s">
        <v>33</v>
      </c>
      <c r="D90" s="122" t="s">
        <v>671</v>
      </c>
      <c r="E90" s="122" t="s">
        <v>672</v>
      </c>
      <c r="F90" s="122" t="s">
        <v>1447</v>
      </c>
      <c r="G90" s="123" t="s">
        <v>1039</v>
      </c>
      <c r="H90" s="124">
        <v>45027</v>
      </c>
      <c r="I90" s="124">
        <v>45126</v>
      </c>
      <c r="J90" s="124">
        <v>45156</v>
      </c>
      <c r="K90" s="122"/>
      <c r="L90" s="124" t="s">
        <v>81</v>
      </c>
      <c r="M90" s="125">
        <v>10722.42</v>
      </c>
      <c r="N90" s="122" t="s">
        <v>1065</v>
      </c>
      <c r="O90" s="126"/>
    </row>
    <row r="91" spans="1:15" ht="19.8" x14ac:dyDescent="0.3">
      <c r="D91" s="15"/>
      <c r="E91" s="24"/>
      <c r="F91" s="24"/>
    </row>
    <row r="92" spans="1:15" x14ac:dyDescent="0.3">
      <c r="D92" s="10"/>
      <c r="E92" s="24"/>
      <c r="F92" s="25"/>
    </row>
    <row r="93" spans="1:15" x14ac:dyDescent="0.3">
      <c r="D93" s="10"/>
      <c r="E93" s="24"/>
      <c r="F93" s="25"/>
      <c r="I93" s="7"/>
    </row>
    <row r="94" spans="1:15" x14ac:dyDescent="0.3">
      <c r="D94" s="10"/>
      <c r="E94" s="24"/>
      <c r="F94" s="25"/>
      <c r="I94" s="7"/>
    </row>
    <row r="95" spans="1:15" x14ac:dyDescent="0.3">
      <c r="B95" s="7"/>
      <c r="C95" s="1"/>
      <c r="D95" s="11"/>
      <c r="E95" s="27"/>
      <c r="F95" s="25"/>
      <c r="G95" s="1"/>
      <c r="H95" s="1"/>
      <c r="I95" s="7"/>
    </row>
    <row r="96" spans="1:15" x14ac:dyDescent="0.3">
      <c r="B96" s="7"/>
      <c r="C96" s="1"/>
      <c r="D96" s="11"/>
      <c r="E96" s="1"/>
      <c r="F96" s="25"/>
      <c r="G96" s="1"/>
      <c r="H96" s="1"/>
      <c r="I96" s="7"/>
    </row>
    <row r="97" spans="2:9" x14ac:dyDescent="0.3">
      <c r="B97" s="7"/>
      <c r="C97" s="1"/>
      <c r="D97" s="11"/>
      <c r="E97" s="1"/>
      <c r="F97" s="26"/>
      <c r="G97" s="1"/>
      <c r="H97" s="1"/>
      <c r="I97" s="7"/>
    </row>
    <row r="98" spans="2:9" x14ac:dyDescent="0.3">
      <c r="B98" s="7"/>
      <c r="C98" s="1"/>
      <c r="D98" s="11"/>
      <c r="E98" s="1"/>
      <c r="F98" s="26"/>
      <c r="G98" s="1"/>
      <c r="H98" s="1"/>
      <c r="I98" s="7"/>
    </row>
    <row r="99" spans="2:9" x14ac:dyDescent="0.3">
      <c r="B99" s="7"/>
      <c r="C99" s="1"/>
      <c r="D99" s="11"/>
      <c r="E99" s="1"/>
      <c r="F99" s="26"/>
      <c r="G99" s="1"/>
      <c r="H99" s="1"/>
      <c r="I99" s="7"/>
    </row>
    <row r="100" spans="2:9" x14ac:dyDescent="0.3">
      <c r="B100" s="7"/>
      <c r="C100" s="1"/>
      <c r="D100" s="11"/>
      <c r="E100" s="1"/>
      <c r="F100" s="26"/>
      <c r="G100" s="1"/>
      <c r="H100" s="1"/>
      <c r="I100" s="7"/>
    </row>
    <row r="101" spans="2:9" ht="21" x14ac:dyDescent="0.3">
      <c r="B101" s="7"/>
      <c r="C101" s="1"/>
      <c r="D101" s="11"/>
      <c r="E101" s="1"/>
      <c r="F101" s="26"/>
      <c r="G101" s="18"/>
      <c r="H101" s="1"/>
      <c r="I101" s="7"/>
    </row>
    <row r="102" spans="2:9" ht="21" x14ac:dyDescent="0.3">
      <c r="B102" s="7"/>
      <c r="C102" s="1"/>
      <c r="D102" s="11"/>
      <c r="E102" s="1"/>
      <c r="F102" s="26"/>
      <c r="G102" s="19"/>
      <c r="H102" s="1"/>
      <c r="I102" s="7"/>
    </row>
    <row r="103" spans="2:9" ht="21" x14ac:dyDescent="0.3">
      <c r="B103" s="7"/>
      <c r="C103" s="1"/>
      <c r="D103" s="7"/>
      <c r="E103" s="1"/>
      <c r="F103" s="26"/>
      <c r="G103" s="19"/>
      <c r="H103" s="1"/>
      <c r="I103" s="7"/>
    </row>
    <row r="104" spans="2:9" ht="21" x14ac:dyDescent="0.3">
      <c r="B104" s="7"/>
      <c r="C104" s="1"/>
      <c r="D104" s="7"/>
      <c r="E104" s="1"/>
      <c r="F104" s="7"/>
      <c r="G104" s="19"/>
      <c r="H104" s="1"/>
      <c r="I104" s="7"/>
    </row>
    <row r="105" spans="2:9" ht="21" x14ac:dyDescent="0.3">
      <c r="B105" s="7"/>
      <c r="C105" s="1"/>
      <c r="D105" s="7"/>
      <c r="E105" s="1"/>
      <c r="F105" s="7"/>
      <c r="G105" s="19"/>
      <c r="H105" s="1"/>
      <c r="I105" s="7"/>
    </row>
    <row r="106" spans="2:9" ht="21" x14ac:dyDescent="0.3">
      <c r="B106" s="7"/>
      <c r="C106" s="1"/>
      <c r="D106" s="7"/>
      <c r="E106" s="1"/>
      <c r="F106" s="7"/>
      <c r="G106" s="19"/>
      <c r="H106" s="1"/>
      <c r="I106" s="7"/>
    </row>
    <row r="107" spans="2:9" ht="21" x14ac:dyDescent="0.3">
      <c r="B107" s="7"/>
      <c r="C107" s="1"/>
      <c r="D107" s="7"/>
      <c r="E107" s="1"/>
      <c r="F107" s="7"/>
      <c r="G107" s="19"/>
      <c r="H107" s="1"/>
      <c r="I107" s="7"/>
    </row>
    <row r="108" spans="2:9" ht="21" x14ac:dyDescent="0.3">
      <c r="B108" s="7"/>
      <c r="C108" s="1"/>
      <c r="D108" s="7"/>
      <c r="E108" s="1"/>
      <c r="F108" s="7"/>
      <c r="G108" s="18"/>
      <c r="H108" s="1"/>
      <c r="I108" s="7"/>
    </row>
    <row r="109" spans="2:9" ht="21" x14ac:dyDescent="0.3">
      <c r="B109" s="7"/>
      <c r="C109" s="1"/>
      <c r="D109" s="7"/>
      <c r="E109" s="1"/>
      <c r="F109" s="7"/>
      <c r="G109" s="18"/>
      <c r="H109" s="1"/>
      <c r="I109" s="7"/>
    </row>
    <row r="110" spans="2:9" ht="21" x14ac:dyDescent="0.3">
      <c r="B110" s="7"/>
      <c r="C110" s="1"/>
      <c r="D110" s="7"/>
      <c r="E110" s="1"/>
      <c r="F110" s="7"/>
      <c r="G110" s="18"/>
      <c r="H110" s="1"/>
      <c r="I110" s="7"/>
    </row>
    <row r="111" spans="2:9" ht="21" x14ac:dyDescent="0.3">
      <c r="B111" s="7"/>
      <c r="C111" s="1"/>
      <c r="D111" s="7"/>
      <c r="E111" s="1"/>
      <c r="F111" s="7"/>
      <c r="G111" s="18"/>
      <c r="H111" s="1"/>
      <c r="I111" s="7"/>
    </row>
    <row r="112" spans="2:9" ht="21" x14ac:dyDescent="0.3">
      <c r="B112" s="7"/>
      <c r="C112" s="1"/>
      <c r="D112" s="7"/>
      <c r="E112" s="1"/>
      <c r="F112" s="7"/>
      <c r="G112" s="18"/>
      <c r="H112" s="1"/>
      <c r="I112" s="7"/>
    </row>
    <row r="113" spans="2:9" ht="21" x14ac:dyDescent="0.3">
      <c r="B113" s="7"/>
      <c r="C113" s="1"/>
      <c r="D113" s="7"/>
      <c r="E113" s="1"/>
      <c r="F113" s="7"/>
      <c r="G113" s="18"/>
      <c r="H113" s="1"/>
      <c r="I113" s="7"/>
    </row>
    <row r="114" spans="2:9" ht="21" x14ac:dyDescent="0.3">
      <c r="B114" s="7"/>
      <c r="C114" s="1"/>
      <c r="D114" s="7"/>
      <c r="E114" s="1"/>
      <c r="F114" s="7"/>
      <c r="G114" s="18"/>
      <c r="H114" s="1"/>
      <c r="I114" s="7"/>
    </row>
    <row r="115" spans="2:9" ht="21" x14ac:dyDescent="0.3">
      <c r="B115" s="7"/>
      <c r="C115" s="1"/>
      <c r="D115" s="7"/>
      <c r="E115" s="1"/>
      <c r="F115" s="7"/>
      <c r="G115" s="18"/>
      <c r="H115" s="1"/>
      <c r="I115" s="7"/>
    </row>
    <row r="116" spans="2:9" ht="21" x14ac:dyDescent="0.3">
      <c r="B116" s="7"/>
      <c r="C116" s="1"/>
      <c r="D116" s="7"/>
      <c r="E116" s="1"/>
      <c r="F116" s="7"/>
      <c r="G116" s="18"/>
      <c r="H116" s="1"/>
      <c r="I116" s="7"/>
    </row>
    <row r="117" spans="2:9" x14ac:dyDescent="0.3">
      <c r="B117" s="7"/>
      <c r="C117" s="1"/>
      <c r="D117" s="7"/>
      <c r="E117" s="1"/>
      <c r="F117" s="7"/>
      <c r="G117" s="1"/>
      <c r="H117" s="1"/>
    </row>
    <row r="118" spans="2:9" x14ac:dyDescent="0.3">
      <c r="B118" s="7"/>
      <c r="C118" s="1"/>
      <c r="D118" s="7"/>
      <c r="E118" s="1"/>
      <c r="F118" s="7"/>
      <c r="G118" s="1"/>
      <c r="H118" s="1"/>
    </row>
    <row r="119" spans="2:9" ht="19.8" x14ac:dyDescent="0.3">
      <c r="C119" s="8"/>
      <c r="D119" s="9"/>
      <c r="E119" s="9"/>
      <c r="F119" s="9"/>
      <c r="G119" s="9"/>
    </row>
    <row r="120" spans="2:9" ht="19.8" x14ac:dyDescent="0.3">
      <c r="C120" s="8"/>
      <c r="D120" s="9"/>
      <c r="E120" s="9"/>
      <c r="F120" s="9"/>
      <c r="G120" s="9"/>
    </row>
    <row r="121" spans="2:9" ht="19.8" x14ac:dyDescent="0.3">
      <c r="C121" s="8"/>
      <c r="D121" s="9"/>
      <c r="E121" s="9"/>
      <c r="F121" s="9"/>
      <c r="G121" s="9"/>
    </row>
    <row r="122" spans="2:9" ht="19.8" x14ac:dyDescent="0.3">
      <c r="C122" s="8"/>
      <c r="D122" s="9"/>
      <c r="E122" s="9"/>
      <c r="F122" s="9"/>
      <c r="G122" s="9"/>
    </row>
    <row r="163" spans="4:6" x14ac:dyDescent="0.3">
      <c r="D163" s="21"/>
      <c r="F163" s="22"/>
    </row>
  </sheetData>
  <conditionalFormatting sqref="H3 H91:H1048576">
    <cfRule type="cellIs" dxfId="25" priority="8" operator="equal">
      <formula>"Todos os lotes desertos/fracassados"</formula>
    </cfRule>
  </conditionalFormatting>
  <conditionalFormatting sqref="H3 H91:H1048576">
    <cfRule type="cellIs" dxfId="24" priority="-1" operator="equal">
      <formula>"RECURSO"</formula>
    </cfRule>
  </conditionalFormatting>
  <conditionalFormatting sqref="I4:I25">
    <cfRule type="cellIs" dxfId="23" priority="4" operator="equal">
      <formula>"SUSPENSO"</formula>
    </cfRule>
    <cfRule type="cellIs" dxfId="22" priority="5" operator="equal">
      <formula>"EM ABERTO - REVOGAR??"</formula>
    </cfRule>
    <cfRule type="cellIs" dxfId="21" priority="7" operator="equal">
      <formula>"CONCLUÍDO"</formula>
    </cfRule>
  </conditionalFormatting>
  <conditionalFormatting sqref="I4:I25">
    <cfRule type="cellIs" dxfId="20" priority="6" operator="equal">
      <formula>"Todos os lotes desertos/fracassados"</formula>
    </cfRule>
  </conditionalFormatting>
  <conditionalFormatting sqref="I4:I25">
    <cfRule type="cellIs" dxfId="19" priority="3" operator="equal">
      <formula>"PROCESSO DISTRIBUÍDO CPL"</formula>
    </cfRule>
  </conditionalFormatting>
  <conditionalFormatting sqref="I4:I25">
    <cfRule type="cellIs" dxfId="18" priority="2" operator="equal">
      <formula>"AG. PREGÃO"</formula>
    </cfRule>
  </conditionalFormatting>
  <conditionalFormatting sqref="I4:I25">
    <cfRule type="cellIs" dxfId="17" priority="1" operator="equal">
      <formula>"RECURSO"</formula>
    </cfRule>
  </conditionalFormatting>
  <hyperlinks>
    <hyperlink ref="O5" r:id="rId1"/>
    <hyperlink ref="O8" r:id="rId2"/>
    <hyperlink ref="O12" r:id="rId3"/>
    <hyperlink ref="O7" r:id="rId4"/>
    <hyperlink ref="O11" r:id="rId5"/>
    <hyperlink ref="O13" r:id="rId6"/>
    <hyperlink ref="O16" r:id="rId7"/>
    <hyperlink ref="O19" r:id="rId8"/>
    <hyperlink ref="O20" r:id="rId9"/>
    <hyperlink ref="O21" r:id="rId10"/>
    <hyperlink ref="O22" r:id="rId11"/>
    <hyperlink ref="O23" r:id="rId12"/>
    <hyperlink ref="O24" r:id="rId13"/>
    <hyperlink ref="O25" r:id="rId14"/>
    <hyperlink ref="O26" r:id="rId15"/>
    <hyperlink ref="O27" r:id="rId16"/>
    <hyperlink ref="O32" r:id="rId17"/>
    <hyperlink ref="O33" r:id="rId18"/>
    <hyperlink ref="O36" r:id="rId19"/>
    <hyperlink ref="O38" r:id="rId20"/>
    <hyperlink ref="O39" r:id="rId21"/>
    <hyperlink ref="O42" r:id="rId22"/>
    <hyperlink ref="O43" r:id="rId23"/>
    <hyperlink ref="O45" r:id="rId24"/>
    <hyperlink ref="O46" r:id="rId25"/>
    <hyperlink ref="O49" r:id="rId26"/>
    <hyperlink ref="O50" r:id="rId27"/>
    <hyperlink ref="O54" r:id="rId28"/>
    <hyperlink ref="O55" r:id="rId29"/>
    <hyperlink ref="O57" r:id="rId30"/>
    <hyperlink ref="O58" r:id="rId31"/>
    <hyperlink ref="O59" r:id="rId32"/>
    <hyperlink ref="O62" r:id="rId33"/>
    <hyperlink ref="O64" r:id="rId34"/>
    <hyperlink ref="O65" r:id="rId35"/>
    <hyperlink ref="O67" r:id="rId36"/>
    <hyperlink ref="O68" r:id="rId37"/>
    <hyperlink ref="O70" r:id="rId38"/>
    <hyperlink ref="O71" r:id="rId39"/>
    <hyperlink ref="O72" r:id="rId40"/>
    <hyperlink ref="O74" r:id="rId41"/>
    <hyperlink ref="O75" r:id="rId42"/>
    <hyperlink ref="O76" r:id="rId43"/>
    <hyperlink ref="O83" r:id="rId44"/>
    <hyperlink ref="O85" r:id="rId45"/>
  </hyperlinks>
  <pageMargins left="0.511811024" right="0.511811024" top="0.78740157499999996" bottom="0.78740157499999996" header="0.31496062000000002" footer="0.31496062000000002"/>
  <drawing r:id="rId46"/>
  <tableParts count="1">
    <tablePart r:id="rId4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2</vt:i4>
      </vt:variant>
    </vt:vector>
  </HeadingPairs>
  <TitlesOfParts>
    <vt:vector size="9" baseType="lpstr">
      <vt:lpstr>Planilha Consolidada</vt:lpstr>
      <vt:lpstr>Contratos e Convênios com iNOVA</vt:lpstr>
      <vt:lpstr>Parcerias Ensino e Pesquisas</vt:lpstr>
      <vt:lpstr>Contratos 2020</vt:lpstr>
      <vt:lpstr>Contratos 2021</vt:lpstr>
      <vt:lpstr>Contratos 2022</vt:lpstr>
      <vt:lpstr>Contratos 2023</vt:lpstr>
      <vt:lpstr>'Planilha Consolidada'!Area_de_impressao</vt:lpstr>
      <vt:lpstr>'Planilha Consolidada'!Titulos_de_impressao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renatavicentini</dc:creator>
  <cp:lastModifiedBy>Renata Bacchetti Vicentini</cp:lastModifiedBy>
  <cp:lastPrinted>2023-07-24T14:38:30Z</cp:lastPrinted>
  <dcterms:created xsi:type="dcterms:W3CDTF">2021-02-02T18:17:16Z</dcterms:created>
  <dcterms:modified xsi:type="dcterms:W3CDTF">2023-07-26T17:54:43Z</dcterms:modified>
</cp:coreProperties>
</file>