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an Ribeiro\Desktop\Nova pasta\"/>
    </mc:Choice>
  </mc:AlternateContent>
  <bookViews>
    <workbookView xWindow="0" yWindow="0" windowWidth="20892" windowHeight="10308"/>
  </bookViews>
  <sheets>
    <sheet name="Planilha Consolidada" sheetId="6" r:id="rId1"/>
    <sheet name="Instrumentos Contratuais" sheetId="4" r:id="rId2"/>
    <sheet name="Contratos 2020" sheetId="3" r:id="rId3"/>
    <sheet name="Contratos 2021" sheetId="2" r:id="rId4"/>
    <sheet name="Contratos 2022" sheetId="1" r:id="rId5"/>
  </sheets>
  <definedNames>
    <definedName name="_xlnm._FilterDatabase" localSheetId="2" hidden="1">'Contratos 2020'!$A$2:$O$4</definedName>
    <definedName name="_xlnm._FilterDatabase" localSheetId="3" hidden="1">'Contratos 2021'!$A$2:$O$40</definedName>
    <definedName name="_xlnm._FilterDatabase" localSheetId="4" hidden="1">'Contratos 2022'!$A$2:$O$69</definedName>
    <definedName name="_xlnm._FilterDatabase" localSheetId="1" hidden="1">'Instrumentos Contratuais'!$A$2:$O$22</definedName>
    <definedName name="_xlnm._FilterDatabase" localSheetId="0" hidden="1">'Planilha Consolidada'!$A$2:$O$145</definedName>
    <definedName name="_xlnm.Print_Area" localSheetId="2">'Contratos 2020'!$A$1:$O$4</definedName>
    <definedName name="_xlnm.Print_Area" localSheetId="3">'Contratos 2021'!$A$1:$O$40</definedName>
    <definedName name="_xlnm.Print_Area" localSheetId="4">'Contratos 2022'!$A$1:$O$80</definedName>
    <definedName name="_xlnm.Print_Area" localSheetId="1">'Instrumentos Contratuais'!$A$1:$O$27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6" l="1"/>
  <c r="J29" i="6"/>
  <c r="J25" i="6"/>
  <c r="J24" i="6"/>
  <c r="J19" i="6"/>
  <c r="J18" i="6"/>
  <c r="J13" i="6"/>
  <c r="J12" i="6"/>
  <c r="J6" i="6"/>
  <c r="J5" i="6"/>
  <c r="J112" i="6"/>
  <c r="J111" i="6"/>
  <c r="J110" i="6"/>
  <c r="J109" i="6"/>
  <c r="J107" i="6"/>
  <c r="J104" i="6"/>
  <c r="J103" i="6"/>
  <c r="J102" i="6"/>
  <c r="J101" i="6"/>
  <c r="J100" i="6"/>
  <c r="J99" i="6"/>
  <c r="J98" i="6"/>
  <c r="J93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M51" i="6"/>
  <c r="M50" i="6"/>
  <c r="M49" i="6"/>
  <c r="M48" i="6"/>
  <c r="J73" i="1" l="1"/>
  <c r="J72" i="1"/>
  <c r="J71" i="1"/>
  <c r="J70" i="1"/>
  <c r="J68" i="1" l="1"/>
  <c r="J65" i="1"/>
  <c r="J64" i="1"/>
  <c r="J63" i="1"/>
  <c r="J62" i="1"/>
  <c r="J61" i="1"/>
  <c r="J60" i="1"/>
  <c r="J59" i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M12" i="1"/>
  <c r="M11" i="1"/>
  <c r="M10" i="1"/>
  <c r="M9" i="1"/>
  <c r="J37" i="2"/>
  <c r="J29" i="2"/>
  <c r="J25" i="2"/>
  <c r="J24" i="2"/>
  <c r="J19" i="2"/>
  <c r="J18" i="2"/>
  <c r="J13" i="2"/>
  <c r="J12" i="2"/>
  <c r="J6" i="2"/>
  <c r="J5" i="2"/>
</calcChain>
</file>

<file path=xl/sharedStrings.xml><?xml version="1.0" encoding="utf-8"?>
<sst xmlns="http://schemas.openxmlformats.org/spreadsheetml/2006/main" count="2949" uniqueCount="863">
  <si>
    <t>NUMERO DO CONTRATO</t>
  </si>
  <si>
    <t>NÚMERO DO PROCESSO</t>
  </si>
  <si>
    <t>CNPJ</t>
  </si>
  <si>
    <t>OBJETO</t>
  </si>
  <si>
    <t>MODALIDADE</t>
  </si>
  <si>
    <t>EMPRESA CONTRATADA</t>
  </si>
  <si>
    <t>HIPERLINK</t>
  </si>
  <si>
    <t>FISCAL DO CONTRATO</t>
  </si>
  <si>
    <t>DATA DA PUBLICAÇÃO</t>
  </si>
  <si>
    <t>2021-QWJ7G</t>
  </si>
  <si>
    <t>COMPWIRE INFORMÁTICA LTDA</t>
  </si>
  <si>
    <t>01.181.242/0002-72</t>
  </si>
  <si>
    <t>SOLUÇÃO DE REDE LOCAL CABEADA, INCLUINDO HARDWARE, INSTALAÇÃO, GARANTIA, CONFIGURAÇÃO E REPASSE DE CONHECIMENTO.</t>
  </si>
  <si>
    <t>TELEFÔNICA BRASIL S/A</t>
  </si>
  <si>
    <t>02.558.157/0001-62</t>
  </si>
  <si>
    <t>TELEFONIA MÓVEL PESSOAL - SMP, E SERVIÇOS DE ACESSO MÓVEL À INTERNET PARA COMUNICAÇÃO DE VOZ E DADOS</t>
  </si>
  <si>
    <t>2021-2GRGG</t>
  </si>
  <si>
    <t>PS MED SERVIÇOS MÉDICOS LTDA</t>
  </si>
  <si>
    <t xml:space="preserve">32.583.737/0001-70 </t>
  </si>
  <si>
    <t>Dispensa de Licitação, art.24, inciso IV da Lei 8.666/93</t>
  </si>
  <si>
    <t>14/02/2022 - Ratificação Dispensa</t>
  </si>
  <si>
    <t>2021-CB79F</t>
  </si>
  <si>
    <t>CLINIRIM CLINICA DO RIM LTDA</t>
  </si>
  <si>
    <t>00.317.100/0001-46</t>
  </si>
  <si>
    <t>2022-Q582M</t>
  </si>
  <si>
    <t xml:space="preserve">39.327.524/0001-27 </t>
  </si>
  <si>
    <t>CYNARA DA SILVA AZEVEDO</t>
  </si>
  <si>
    <t>Nº 007/2022</t>
  </si>
  <si>
    <t>2022-KRSN0</t>
  </si>
  <si>
    <t>AQUISIÇÃO DE BENS DE CONSUMO HOSPITALAR, OPMEs – PLACAS BLOQUEADAS E OUTROS</t>
  </si>
  <si>
    <t>37.642.674/0001-08</t>
  </si>
  <si>
    <t>MAIS SAÚDE INSTRUMENTAL EIRELI</t>
  </si>
  <si>
    <t>01/02/2022 - Ratificação Dispensa</t>
  </si>
  <si>
    <t>Nº 008/2022</t>
  </si>
  <si>
    <t xml:space="preserve">24.476.708/0001-81 </t>
  </si>
  <si>
    <t>PRIME SURGERY COMÉRCIO DE MATERIAIS CIRÚRGICOS LTDA</t>
  </si>
  <si>
    <t>Nº 009/2022</t>
  </si>
  <si>
    <t xml:space="preserve">09.443.300/0001-03 </t>
  </si>
  <si>
    <t>ROGERIO PAULINO DA SILVA JUNIOR EIRELI - EPP</t>
  </si>
  <si>
    <t>Nº 010/2022</t>
  </si>
  <si>
    <t>03.204.058/0001-45</t>
  </si>
  <si>
    <t>Nº 011/2022</t>
  </si>
  <si>
    <t>2021-B51ZK</t>
  </si>
  <si>
    <t>PRESTAÇÃO DE SERVIÇOS MÉDICOS ESPECIALIZADOS DE HEMODIÁLISE À BEIRA LEITO</t>
  </si>
  <si>
    <t>Nº 012/2022</t>
  </si>
  <si>
    <t>CARTÓRIO DO 1º OFÍCIO DA 1ª ZONA DE VILA VELHA/ES</t>
  </si>
  <si>
    <t>34.939.704/0001-46</t>
  </si>
  <si>
    <t>CONTRATO DE PRESTAÇÃO DE SERVIÇOS CARTORÁRIOS DE REGISTROS DOS ATOS CONSTITUTIVOS, ATAS, PORTARIAS E OUTROS ATOS ADMINISTRATIVOS RELATIVOS À FUNDAÇÃO iNOVA CAPIXABA</t>
  </si>
  <si>
    <t>Inexigibilidade de Licitação, art. 25, inciso I da Lei 8.666/93</t>
  </si>
  <si>
    <t>18/02/2022 - Ratificação Inexigibilidade</t>
  </si>
  <si>
    <t>MICAELA AUDREY SIMMER</t>
  </si>
  <si>
    <t>Nº 013/2022</t>
  </si>
  <si>
    <t xml:space="preserve">2021-8FJHC </t>
  </si>
  <si>
    <t>01.314.354/0001-73</t>
  </si>
  <si>
    <t>COOPERATIVA DOS ORTOPEDISTAS E TRAUMATOLOGISTAS DO ESPIRITO SANTO – COOTES</t>
  </si>
  <si>
    <t>Nº 014/2022</t>
  </si>
  <si>
    <t xml:space="preserve">2021-9DGQW </t>
  </si>
  <si>
    <t>26.059.721/0001-60</t>
  </si>
  <si>
    <t>Nº 015/2022</t>
  </si>
  <si>
    <t xml:space="preserve">2021-BMWPZ </t>
  </si>
  <si>
    <t>39.380.100/0001-26</t>
  </si>
  <si>
    <t>COOPANEST/ES-COOPERATIVA DE ANESTESIOLOGIA DO ESPÍRITO SANTO</t>
  </si>
  <si>
    <t>Nº006/2022</t>
  </si>
  <si>
    <t>Nº 016/2022</t>
  </si>
  <si>
    <t>2021-NH0XC</t>
  </si>
  <si>
    <t>COOPERATI - COOPERATIVA DOS INTENSIVISTAS DO ES</t>
  </si>
  <si>
    <t>Nº 017/2022</t>
  </si>
  <si>
    <t>2022-86DMR</t>
  </si>
  <si>
    <t>28.418.838/0001-19</t>
  </si>
  <si>
    <t>ROMEIRO ALIMENTAÇÃO LTDA</t>
  </si>
  <si>
    <t>Nº 018/2022</t>
  </si>
  <si>
    <t>2022-9C6D0</t>
  </si>
  <si>
    <t>14.724.626/0001-55</t>
  </si>
  <si>
    <t>Nº 019/2022</t>
  </si>
  <si>
    <t>2021-MTSWD</t>
  </si>
  <si>
    <t>13.552.149/0001-25</t>
  </si>
  <si>
    <t>MEGALAV LAVANDERIA HOSPITALAR LTDA</t>
  </si>
  <si>
    <t>07/03/2022 - Ratificação Dispensa</t>
  </si>
  <si>
    <t xml:space="preserve"> REBECA ALVARENGA MARQUES BIRRO</t>
  </si>
  <si>
    <t xml:space="preserve"> Nº 021/2022 </t>
  </si>
  <si>
    <t>30.684.146/0001-64</t>
  </si>
  <si>
    <t>2022-ZTS9Q</t>
  </si>
  <si>
    <t>RALIELLE GOMES
DE MENEZES</t>
  </si>
  <si>
    <t>https://drive.google.com/file/d/1fTM-Hg-_pH9IW1vhYzVd_XHkIwLSZ3bJ/view?usp=sharing</t>
  </si>
  <si>
    <t>https://drive.google.com/file/d/1XuesOYp4e1v77vfJ4rNJFVkGSL8IRLEw/view?usp=sharing</t>
  </si>
  <si>
    <t>https://drive.google.com/file/d/1Q9_HvkKM559Ae_IpdzCGo0C-MKonXDLD/view?usp=sharing</t>
  </si>
  <si>
    <t>https://drive.google.com/file/d/1E-6RalyGu57qQFoUZuDDrWyXyls7vlzZ/view?usp=sharing</t>
  </si>
  <si>
    <t>https://drive.google.com/file/d/1LceHkJCq1G5YEkAM_TAwe3QWCDm3JV_O/view?usp=sharing</t>
  </si>
  <si>
    <t>https://drive.google.com/file/d/1OL3C7xgRgcz4Rm54olcBieXJTHoOOFsR/view?usp=sharing</t>
  </si>
  <si>
    <t>https://drive.google.com/file/d/1nTav4LgJjt0J0yHWYEsliAHHMNZf2SQp/view?usp=sharing</t>
  </si>
  <si>
    <t>https://drive.google.com/file/d/1Z03coAOsN7XMV55sjV5g07BovMcampmc/view?usp=sharing</t>
  </si>
  <si>
    <t>https://drive.google.com/file/d/179FfW5ZXBvWJVLnE6BPZLyPbV8-yjUtG/view?usp=sharing</t>
  </si>
  <si>
    <t>https://drive.google.com/file/d/1eeL084XRe4J_Kl4xd00fHP_OFzYOIeXc/view?usp=sharing</t>
  </si>
  <si>
    <t>https://drive.google.com/file/d/1i6HvBoBKGT6UgANabTb5oMClHavN2JD9/view?usp=sharing</t>
  </si>
  <si>
    <t>https://drive.google.com/file/d/1yM3ZAMnmdQ1XKgjMU0Ux_5iUl7OyhCXz/view?usp=sharing</t>
  </si>
  <si>
    <t>https://drive.google.com/file/d/1m9ai2OncN4MXI9Eedvox23qDEWDHzL5Q/view?usp=sharing</t>
  </si>
  <si>
    <t>https://drive.google.com/file/d/1BQOtjJ7c-EBoklCVTviicc12XQ_Ek_is/view?usp=sharing</t>
  </si>
  <si>
    <t>https://drive.google.com/file/d/1HoAtZapwD7upV6XeJazaPsOXjnz4PJMt/view?usp=sharing</t>
  </si>
  <si>
    <t>https://drive.google.com/file/d/1Dy-kajrvImCmnSbKLBrkb_IEJhkjyxvk/view?usp=sharing</t>
  </si>
  <si>
    <t>https://drive.google.com/file/d/1dZSnbwGvFys3BBUzSlU-iSkjakQ3H1zS/view?usp=sharing</t>
  </si>
  <si>
    <t>https://drive.google.com/file/d/1-tAaB-YwXYmMm3GselDSgbPf-GxsG7vL/view?usp=sharing</t>
  </si>
  <si>
    <t>https://drive.google.com/file/d/1Mx64rD_dQkG3Prh_g_mYyuzbcd0FrYhh/view?usp=sharing</t>
  </si>
  <si>
    <t xml:space="preserve">Adesão à Ata de
Registro de Preços PRODEST N.º 001/2021 </t>
  </si>
  <si>
    <t>ÂMBITO</t>
  </si>
  <si>
    <t>STATUS</t>
  </si>
  <si>
    <t>Vigente</t>
  </si>
  <si>
    <t>HABF</t>
  </si>
  <si>
    <t>Nº020/2022</t>
  </si>
  <si>
    <t>LPG DIAGNÓSTICO POR IMAGEM LTDA</t>
  </si>
  <si>
    <t>05.571.332/0001-40</t>
  </si>
  <si>
    <t>CONTRATAÇÃO DE EMPRESA ESPECIALIZADA EM PRESTAÇÃO DE SERVIÇOS NA ÁREA DE IMAGEM COM
REALIZAÇÃO DE EXAMES E EMISSÃO DE LAUDOS PARA  ATENDIMENTO NO HOSPITAL ESTADUAL CENTRAL - HEC.</t>
  </si>
  <si>
    <t>ANDREA CALIMAN BRAGATTO</t>
  </si>
  <si>
    <t>HEC</t>
  </si>
  <si>
    <t>https://drive.google.com/file/d/1h39JnKJbCE65cp6WHmT9bqKpkGCJJobe/view?usp=sharing</t>
  </si>
  <si>
    <t>DATA DO INÍCIO DA VIGÊNCIA</t>
  </si>
  <si>
    <t>DATA DO FIM DA VIGÊNCIA</t>
  </si>
  <si>
    <t>VALOR TOTAL DO CONTRATO</t>
  </si>
  <si>
    <t>Nº 005/2022</t>
  </si>
  <si>
    <t>Nº 004/2022</t>
  </si>
  <si>
    <t>Nº 003/2022</t>
  </si>
  <si>
    <t>Nº 002/2022</t>
  </si>
  <si>
    <t>Nº 001/2022</t>
  </si>
  <si>
    <t xml:space="preserve">VIGILÂNCIA PATRIMONIAL ARMADA E DESARMADA </t>
  </si>
  <si>
    <t>NUMERO DE CONTRATO CANCELADO</t>
  </si>
  <si>
    <t>2022–FH5KL</t>
  </si>
  <si>
    <t>CONTRATAÇÃO EMERGENCIAL DE SERVIÇOS MÉDICOS ESPECIALIZADOS EM ORTOPEDIA E CIRURGIA DE MÃO PARA O HOSPITAL ANTÔNIO BEZERRA DE FARIA (HABF)</t>
  </si>
  <si>
    <t>CONTRATAÇÃO EMERGENCIAL DE SERVIÇOS MÉDICOS ESPECIALIZADOS EM CLÍNICA MÉDICA PARA O HOSPITAL ANTÔNIO BEZERRA DE FARIA (HABF)</t>
  </si>
  <si>
    <t>CONTRATAÇÃO EMERGENCIAL DE SERVIÇOS MÉDICOS ESPECIALIZADOS EM ANESTESIOLOGIA PARA O HOSPITAL ANTÔNIO BEZERRA DE FARIA (HABF)</t>
  </si>
  <si>
    <t>01.610.243/0001-04</t>
  </si>
  <si>
    <t>CONTRATAÇÃO EMERGENCIAL DE SERVIÇOS MÉDICOS DE TERAPIA INTENSIVA PARA O HOSPITAL ANTÔNIO BEZERRA DE FARIA (HABF)</t>
  </si>
  <si>
    <t>CONTRATAÇÃO EMERGENCIAL DE EMPRESA PARA FORNECIMENTO DE ALIMENTAÇÃO  PARA O HOSPITAL ANTÔNIO BEZERRA DE FARIA (HABF)</t>
  </si>
  <si>
    <t>09/03/2022 Ratificação Dispensa</t>
  </si>
  <si>
    <t>CONTRATAÇÃO EMERGENCIAL DE EMPRESA PARA FORNECIMENTO DE NUTRIÇÃO PARENTERAL PARA O HOSPITAL ANTÔNIO BEZERRA DE FARIA (HABF)</t>
  </si>
  <si>
    <t>CONTRATAÇÃO EMERGENCIAL DE EMPRESA ESPECIALIZADA DE LAVANDERIA  PARA O HOSPITAL ANTÔNIO BEZERRA DE FARIA (HABF)</t>
  </si>
  <si>
    <t>Nº 022/2022</t>
  </si>
  <si>
    <t>2022-BL2J9</t>
  </si>
  <si>
    <t>50.429.810/001-36</t>
  </si>
  <si>
    <t>SERVIÇO DE DOSIMETRIA PARA PROTEÇÃO PESSOAL RADIOLÓGICA DE MONITORAÇÃO DE PESSOAL COM
DOSÍMETROS TERMOLUMINESCENTES (TLD) PARA OS COLABORADORES DO HOSPITAL ANTÔNIO BEZERRA DE FARIA -
HABF</t>
  </si>
  <si>
    <t>18/03/2022 - Ratificação Dispensa</t>
  </si>
  <si>
    <t>Nº 023/2022</t>
  </si>
  <si>
    <t>GVM SERVICE ADMINISTRADORA LTDA</t>
  </si>
  <si>
    <t>17.264.522/0001-01</t>
  </si>
  <si>
    <t>CONTRATAÇÃO DE EMPRESA PARA PRESTAÇÃO DE SERVIÇOS DE LIMPEZA TÉCNICA E CONSERVAÇÃO PREDIAL, EM AMBIENTE HOSPITALAR E ÁREA ADMINISTRATIVA COM FORNECIMENTO DE MATERIAL E EQUIPAMENTOS PARA A iNOVA CAPIXABA</t>
  </si>
  <si>
    <t>Nº 024/2022</t>
  </si>
  <si>
    <t>2021-L9N6X</t>
  </si>
  <si>
    <t>PALIARES 4EVER LTDA</t>
  </si>
  <si>
    <t>29.139.703/0001-87</t>
  </si>
  <si>
    <t>CONTRATAÇÃO EMERGENCIAL DE SERVIÇOS MÉDICOS ESPECIALIZADOS EM CUIDADOS PALIATIVOS PARA O HOSPITAL ANTÔNIO BEZERRA DE FARIA (HABF).</t>
  </si>
  <si>
    <t>Nº 025/2022</t>
  </si>
  <si>
    <t>2022-P8QHK</t>
  </si>
  <si>
    <t>05.260.491/0001-23</t>
  </si>
  <si>
    <t>Nº 026/2022</t>
  </si>
  <si>
    <t>2021-13VJ7</t>
  </si>
  <si>
    <t>05.566.418/0001-84</t>
  </si>
  <si>
    <t>SERVIÇOS MÉDICOS DE HEMATOLOGIA E HEMOTERAPIA</t>
  </si>
  <si>
    <t>Nº 027/2022</t>
  </si>
  <si>
    <t>28.801.626/0001-16</t>
  </si>
  <si>
    <t>Nº 028/2022</t>
  </si>
  <si>
    <t>CENTRAL H DISTRIBUIDORA DE MEDICAMENTOS E NUTRICIONAIS EIRELI</t>
  </si>
  <si>
    <t>33.846.912/0001-38</t>
  </si>
  <si>
    <t>Nº 029/2022</t>
  </si>
  <si>
    <t>04.550.922/0001-23</t>
  </si>
  <si>
    <t>Nº 030/2022</t>
  </si>
  <si>
    <t>31.558.431/0001-00</t>
  </si>
  <si>
    <t>Nº 031/2022</t>
  </si>
  <si>
    <t>Nº 032/2022</t>
  </si>
  <si>
    <t>2021-H128B</t>
  </si>
  <si>
    <t>GASTRO DIAGNÓSTICO LTDA</t>
  </si>
  <si>
    <t>00.893.599/0001-30</t>
  </si>
  <si>
    <t>PRESTAÇÃO DE SERVIÇOS MÉDICOS ESPECIALIZADOS DE ENDOSCOPIA DIGESTIVA ALTA E COLONOSCOPIA PARA ATENDIMENTO DAS DEMANDAS DO HOSPITAL ANTÔNIO BEZERRA DE FARIA - HABF</t>
  </si>
  <si>
    <t>Nº 033/2022</t>
  </si>
  <si>
    <t>2022-ZFG3C</t>
  </si>
  <si>
    <t>MASTERLOC LOCADORA DE VEÍCULOS LTDA</t>
  </si>
  <si>
    <t>40.713.492/0001-87</t>
  </si>
  <si>
    <t>LOCAÇÃO DE VEÍCULOS 7 PASSAGEIROS PARA O HABF</t>
  </si>
  <si>
    <t>Dispensa de Licitação, art.24, inciso IV da Lei 8.666/93 c/c Art.3º do Regulamento de Compras da Fundação iNOVA Capixaba</t>
  </si>
  <si>
    <t>Nº 034/2022</t>
  </si>
  <si>
    <t>2022-89GZJ</t>
  </si>
  <si>
    <t>AUTO POSTO GASCROMA COMÉRCIO DE COMBUSTÍVEIS, LUBRIFICANTES E SERVIÇOS LTDA</t>
  </si>
  <si>
    <t>21.246.940/0001-35</t>
  </si>
  <si>
    <t>FORNECIMENTO DE COMBUSTÍVEL</t>
  </si>
  <si>
    <t>Dispensa de Licitação – art. 6º, inciso II, do Regulamento de Compras da Fundação iNOVA Capixaba, publicado no DIOES 22/09/2021, conforme Resolução CC/iNOVA nº 004/2021</t>
  </si>
  <si>
    <t>Nº 035/2022</t>
  </si>
  <si>
    <t>2021-WJP9V</t>
  </si>
  <si>
    <t>MEDCLINIC SERVIÇOS EM SAÚDE</t>
  </si>
  <si>
    <t>29.080.649/0001-41</t>
  </si>
  <si>
    <t>Nº 036/2022</t>
  </si>
  <si>
    <t>2022-C9P19</t>
  </si>
  <si>
    <t xml:space="preserve">07.944.657/0001-56 </t>
  </si>
  <si>
    <t>FORNECIMENTO DE NUTRIÇÃO ENTERAL DO SISTEMA ABERTO, PARA O HOSPITAL ESTADUAL CENTRAL - HEC</t>
  </si>
  <si>
    <t>Nº 037/2022</t>
  </si>
  <si>
    <t>2022-DL5BN</t>
  </si>
  <si>
    <t>HOSPITAL MERIDIONAL S.A</t>
  </si>
  <si>
    <t>00.625.711/0001-51</t>
  </si>
  <si>
    <t>PRESTAÇÃO DE SERVIÇOS DE EXAMES MÉDICOS ESPECIALIZADOS DE RESSONÂNCIA MAGNÉTICA PARA O HABF</t>
  </si>
  <si>
    <t>Nº 038/2022</t>
  </si>
  <si>
    <t>2022-6577K</t>
  </si>
  <si>
    <t>Nº 039/2022</t>
  </si>
  <si>
    <t>2021-MPP40</t>
  </si>
  <si>
    <t>39.272.265/0001-84</t>
  </si>
  <si>
    <t>SERVIÇOS DE ADEQUAÇÃO REFERENTES À NOVA SEDE ADMINISTRATIVA DA FUNDAÇÃO iNOVA CAPIXABA, COM FORNECIMENTO DE MATERIAIS, INSUMOS, EQUIPAMENTOS E MÃO DE OBRA</t>
  </si>
  <si>
    <t>Nº 040/2022</t>
  </si>
  <si>
    <t>2022-HCFD0</t>
  </si>
  <si>
    <t>S2 SAÚDE LTDA</t>
  </si>
  <si>
    <t xml:space="preserve">16.740.031/0001-19 </t>
  </si>
  <si>
    <t>LOCAÇÃO DE LAVADORA ULTRASSÔNICA PARA ATENDIMENTO DAS DEMANDAS DO HOSPITAL ANTÔNIO BEZERRA DE FARIA - HABF</t>
  </si>
  <si>
    <t>Dispensa de Licitação - art. 6º, inciso II, do Regulamento de Compras da Fundação iNOVA Capixaba, publicado no DIOES 22/09/2021, conforme Resolução CC/iNOVA nº 004/2021</t>
  </si>
  <si>
    <t>Nº 041/2022</t>
  </si>
  <si>
    <t>2022-X8GQ8</t>
  </si>
  <si>
    <t>50.429.810/0001-36</t>
  </si>
  <si>
    <t>PRESTAÇÃO DE SERVIÇOS DE MONITORAÇÃO PESSOAL COM DOSÍMETROS OTICAMENTE ESTIMULADOS (OSLD), QUE PERMITAM A MEDIDA DA DOSE DE RADIAÇÃO RECEBIDA PELOS COLABORADORES DO HOSPITAL ESTADUAL CENTRAL – HEC</t>
  </si>
  <si>
    <t>Nº 042/2022</t>
  </si>
  <si>
    <t>2022-1C33M</t>
  </si>
  <si>
    <t>RADIOLOGISTAS ASSOCIADOS LTDA</t>
  </si>
  <si>
    <t>32.404.410/0001-94</t>
  </si>
  <si>
    <t>PRESTAÇÃO DE SERVIÇOS MÉDICOS ESPECIALIZADOS DE COLANGIORESSONÂNCIA MAGNÉTICA PARA ATENDIMENTO DAS DEMANDAS DO HOSPITAL ANTÔNIO BEZERRA DE FARIA - HABF</t>
  </si>
  <si>
    <t>Nº 043/2022</t>
  </si>
  <si>
    <t>2021-XZ1ZL</t>
  </si>
  <si>
    <t>MM EMERGÊNCIAS LTDA</t>
  </si>
  <si>
    <t xml:space="preserve">26.059.721/0001-60 </t>
  </si>
  <si>
    <t>PRESTAÇÃO DE SERVIÇOS MÉDICOS DE INFECTOLOGISTA PARA ATENDIMENTO DAS DEMANDAS DO HOSPITAL ANTÔNIO BEZERRA DE FARIA - HABF</t>
  </si>
  <si>
    <t>Nº 044/2022</t>
  </si>
  <si>
    <t>2021-H0LLH</t>
  </si>
  <si>
    <t>COOPERCIGES COOPERATIVA DOS CIRURGIÕES GERAIS DO ESTADO DO ESPÍRITO SANTO</t>
  </si>
  <si>
    <t xml:space="preserve">01.535.124/0001-34 </t>
  </si>
  <si>
    <t>PRESTAÇÃO DE SERVIÇOS MÉDICOS ESPECIALIZADOS DE COLANGIOPANCREATOGRAFIA RETRÓGRADA PARA ATENDIMENTO DAS DEMANDAS DO HOSPITAL ANTÔNIO BEZERRA DE FARIA - HABF</t>
  </si>
  <si>
    <t>Nº 045/2022</t>
  </si>
  <si>
    <t>2022-N58TC</t>
  </si>
  <si>
    <t>PRESTAÇÃO DE SERVIÇOS MÉDICOS ESPECIALIZADOS DE TOMOGRAFIA COMPUTADORIZADA PARA ATENDIMENTO DAS DEMANDAS DO HOSPITAL ANTÔNIO BEZERRA DE FARIA - HABF</t>
  </si>
  <si>
    <t>Nº 046/2022</t>
  </si>
  <si>
    <t>RILAB HOSPITALAR LTDA</t>
  </si>
  <si>
    <t>Nº 047/2022</t>
  </si>
  <si>
    <t>2022-2BPJW</t>
  </si>
  <si>
    <t>CENTRO MEDICO DE JOAO NEIVA EIRELI</t>
  </si>
  <si>
    <t>30.591.539/0001-23</t>
  </si>
  <si>
    <t>PRESTAÇÃO DE SERVIÇOS MÉDICOS ESPECIALIZADOS DE ECOCARDIOGRAMA TRANSTORÁCICO BIDIMENSIONAL COM DOPPLER PARA ATENDIMENTO DAS DEMANDAS DO HOSPITAL ANTÔNIO BEZERRA DE FARIA - HABF</t>
  </si>
  <si>
    <t>Nº 048/2022</t>
  </si>
  <si>
    <t>2022-3M270</t>
  </si>
  <si>
    <t>PRESTAÇÃO DE SERVIÇOS MÉDICOS ESPECIALIZADOS DE ECOCARDIOGRAMA TRANSESOFÁGICO COM SEDAÇÃO PARA ATENDIMENTO DAS DEMANDAS DO HOSPITAL ANTÔNIO BEZERRA DE FARIA – HABF</t>
  </si>
  <si>
    <t>08/04/2022 - Ratificação Dispensa</t>
  </si>
  <si>
    <t>31/03/2022 - Ratificação Dispensa</t>
  </si>
  <si>
    <t>17/03/2022 - Ratificação Dispensa</t>
  </si>
  <si>
    <t>30/03/2022 - Ratificação Dispensa</t>
  </si>
  <si>
    <t>24/03/2022 - Ratificação Dispensa</t>
  </si>
  <si>
    <t>22/04/2022 - Ratificação Dispensa</t>
  </si>
  <si>
    <t>20/04/2022 - Ratificação Dispensa</t>
  </si>
  <si>
    <t>11/05/2022 - Ratificação Dispensa</t>
  </si>
  <si>
    <t>18/05/2022 - Ratificação Dispensa</t>
  </si>
  <si>
    <t>31/05/2022 - Ratificação Dispensa</t>
  </si>
  <si>
    <t>09/05/2022 - Ratificação Dispensa</t>
  </si>
  <si>
    <t>2021-XG4P1</t>
  </si>
  <si>
    <t>STELLA MATUTINA DO SOCORRO TEIXEIRA DIAS</t>
  </si>
  <si>
    <t>25/03/2022 - Ratificação Dispensa</t>
  </si>
  <si>
    <t>CONTRATO DE FORNECIMENTO DE DIETAS ENTERAIS SISTEMA FECHADO E MÓDULOS PARA O HOSPITAL ESTADUAL CENTRAL – HEC</t>
  </si>
  <si>
    <t>VALÉRIA DE FÁTIMA GRECCO</t>
  </si>
  <si>
    <t>LUCIANO RIBEIRO PEREIRA</t>
  </si>
  <si>
    <t>CORPORATIVO</t>
  </si>
  <si>
    <t>DANIELA MILL DAMASCENO</t>
  </si>
  <si>
    <t>PRESTAÇÃO DE SERVIÇOS MÉDICOS ESPECIALIZADOS EM CIRURGIA VASCULAR PARA O HABF</t>
  </si>
  <si>
    <t>Nº 065/2022</t>
  </si>
  <si>
    <t>COOPANGIO – COOPERATIVA DOS ANGIOLOGISTAS E CIRURGIÕES VASCULARES</t>
  </si>
  <si>
    <t>15/06/2022 - Ratificação Dispensa</t>
  </si>
  <si>
    <t>Dispensa de Licitação - Art. 24, inciso IV, c/c o art. 3º do Regulamento de Compras da Fundação iNOVA Capixaba, publicado no DIOES 22/09/2021, conforme Resolução CC/iNOVA nº 004/2021</t>
  </si>
  <si>
    <t>ALZINETE DO ESPIRITO SANTO RANGEL CUNHA</t>
  </si>
  <si>
    <t>SEDE</t>
  </si>
  <si>
    <t>LUCINÉIA FRANKLIN LIMA</t>
  </si>
  <si>
    <t>MURILLO SIMÕES DE AGUIAR</t>
  </si>
  <si>
    <t>RENATO AUGUSTO RANGEL FRANÇA</t>
  </si>
  <si>
    <t>2022-5R0WV</t>
  </si>
  <si>
    <t>39.639.612/0001-64</t>
  </si>
  <si>
    <t>19/05/2022 - Ratificação Dispensa</t>
  </si>
  <si>
    <t>Nº 049/2022</t>
  </si>
  <si>
    <t>2021-BB8HL</t>
  </si>
  <si>
    <t>01.535.124/0001-34</t>
  </si>
  <si>
    <t>PRESTAÇÃO DE SERVIÇOS MÉDICOS DE CIRURGIA GERAL, TORÁCICA E UROLÓGICA PARA ATENDIMENTO DAS DEMANDAS DO HOSPITAL ANTÔNIO BEZERRA DE FARIA - HABF</t>
  </si>
  <si>
    <t>Dispensa de Licitação - art. 24, inciso IV, da Lei Federal nº 8.666/93</t>
  </si>
  <si>
    <t>Nº 050/2022</t>
  </si>
  <si>
    <t>VASCULO MED MEDICINA VASCULAR LTDA</t>
  </si>
  <si>
    <t>23.518.922/0001-90</t>
  </si>
  <si>
    <t>2022-ZF8LV</t>
  </si>
  <si>
    <t>PRESTAÇÃO DE SERVIÇOS MÉDICOS DE DOPPLER VASCULAR PARA ATENDIMENTO DAS DEMANDAS DO HOSPITAL ANTÔNIO BEZERRA DE FARIA - HABF</t>
  </si>
  <si>
    <t>Nº 051/2022</t>
  </si>
  <si>
    <t>2021-KVRR8</t>
  </si>
  <si>
    <t>05.628.013/0001-23</t>
  </si>
  <si>
    <t>PRESTAÇÃO DE SERVIÇOS DE INSTALAÇÃO E LOCAÇÃO DE SISTEMA DE CIRCUITO FECHADO DE TV (CFTV), ALARMES DE DETECÇÃO DE PRESENÇA, MANUTENÇÃO, CONECTIVIDADE E VIDEOMONITORAMENTO REMOTO</t>
  </si>
  <si>
    <t>Nº 053/2022</t>
  </si>
  <si>
    <t>ENGEMONT EXTINTORES &amp; SERVIÇOS LTDA</t>
  </si>
  <si>
    <t>Pregão nº 149/2021</t>
  </si>
  <si>
    <t>Pregão nº 019/2022</t>
  </si>
  <si>
    <r>
      <t xml:space="preserve">PRESTAÇÃO DE SERVIÇOS DE DESINSTALAÇÃO, REINSTALAÇÃO, TESTE, INSPEÇÃO, MANUTENÇÃO, RECARGA E FORNECIMENTO </t>
    </r>
    <r>
      <rPr>
        <sz val="10"/>
        <color theme="1"/>
        <rFont val="Calibri"/>
        <family val="2"/>
        <scheme val="minor"/>
      </rPr>
      <t>DE EXTINTORES DE INCÊNDIO</t>
    </r>
  </si>
  <si>
    <t>22.789.757/0001-49</t>
  </si>
  <si>
    <t>Nº 052/2022</t>
  </si>
  <si>
    <t>Nº 054/2022</t>
  </si>
  <si>
    <t>QHS EXTINTORES LTDA</t>
  </si>
  <si>
    <t>32.044.137/0001-90</t>
  </si>
  <si>
    <t>Nº 055/2022</t>
  </si>
  <si>
    <t>TECNOCRYO GASES LTDA</t>
  </si>
  <si>
    <t>05.198.469/0001-09</t>
  </si>
  <si>
    <t>2021-X5KPB</t>
  </si>
  <si>
    <t>Dispensa de Licitação, com base no art. 6º, inciso II, do Regulamento de Compras da Fundação iNOVA Capixaba, publicado no DIOES 22/09/2021</t>
  </si>
  <si>
    <t>Nº 056/2022</t>
  </si>
  <si>
    <t>2022-MQMV4</t>
  </si>
  <si>
    <t>LABORATÓRIO MADRE REGINA</t>
  </si>
  <si>
    <t xml:space="preserve">07.514.579/0001-50 </t>
  </si>
  <si>
    <t>PRESTAÇÃO DE SERVIÇOS MÉDICOS DE HEMOTERAPIA CLÍNICA PARA A AGÊNCIA TRANSFUSIONAL (AT) PARA O HOSPITAL ESTADUAL CENTRAL – HEC</t>
  </si>
  <si>
    <t>Nº 057/2022</t>
  </si>
  <si>
    <t>2022-C6F8T</t>
  </si>
  <si>
    <t>PRESTAÇÃO DE SERVIÇOS MÉDICOS LABORATORIAIS CLÍNICOS PARA A REALIZAÇÃO DE EXAMES LABORATORIAIS DE ANÁLISES CLÍNICAS EM PACIENTES INTERNOS E AMBULATORIAIS DO HOSPITAL ESTADUAL CENTRAL – HEC</t>
  </si>
  <si>
    <t>HENRIQUE TOMMASI NETTO ANÁLISES CLÍNICAS LTDA</t>
  </si>
  <si>
    <t>28.133.312/0001-92</t>
  </si>
  <si>
    <t>Nº 058/2022</t>
  </si>
  <si>
    <t>2022-6P7V0</t>
  </si>
  <si>
    <t>CONTRATO DE PRESTAÇÃO DE SERVIÇOS DE EXAMES MÉDICOS ESPECIALIZADOS, COM A FINALIDADE DIAGNÓSTICA EM ANATOMIA PATOLÓGICA, NO QUE SE REFERE À ESPECIALIDADE DE HISTOPATOLÓGICO PARA HOSPITAL ESTADUAL CENTRAL – HEC</t>
  </si>
  <si>
    <t>Nº 059/2022</t>
  </si>
  <si>
    <t>2021-HNXL2</t>
  </si>
  <si>
    <t>ALFA EMERGÊNCIAS MÉDICAS LTDA</t>
  </si>
  <si>
    <t>43.228.463/0001-18</t>
  </si>
  <si>
    <t>Nº 060/2022</t>
  </si>
  <si>
    <t>2022-R26K1</t>
  </si>
  <si>
    <t>14.368.486/0001-20</t>
  </si>
  <si>
    <t xml:space="preserve">OPUS MEDICAL E ELETRONICS LTDA </t>
  </si>
  <si>
    <t>PRESTAÇÃO DE SERVIÇOS DE LOCAÇÃO DE EQUIPAMENTO – ARCO CIRÚRGICO, PARA ATENDER O HOSPITAL ANTÔNIO BEZERRA DE FARIA</t>
  </si>
  <si>
    <t>Nº 061/2022</t>
  </si>
  <si>
    <t>Nº 062/2022</t>
  </si>
  <si>
    <t>Nº 063/2022</t>
  </si>
  <si>
    <t>PRESTAÇÃO DE SERVIÇOS DE LOCAÇÃO DE VEÍCULO AUTOMOTOR TIPO VAN FURGÃO FECHADO PARA CARGA, SEM COMBUSTÍVEL, SEM MOTORISTA E KM LIVRE</t>
  </si>
  <si>
    <t>2021-37P0V</t>
  </si>
  <si>
    <t>PRESTAÇÃO DE SERVIÇOS PARA REALIZAÇÃO DE HEMODIÁLISE A BEIRA LEITO PARA ATENDIMENTO DAS DEMANDAS DO HOSPITAL ESTADUAL CENTRAL BENÍCIO TAVARES PEREIRA - HEC</t>
  </si>
  <si>
    <t>Nº 064/2022</t>
  </si>
  <si>
    <t>Nº 066/2022</t>
  </si>
  <si>
    <t>2022-02QQN </t>
  </si>
  <si>
    <t>RED LIV SERVIÇOS MÉDICOS LTDA</t>
  </si>
  <si>
    <t xml:space="preserve">37.374.411-0001-57 </t>
  </si>
  <si>
    <t>PRESTAÇÃO DE SERVIÇOS MÉDICOS DE INFECTOLOGISTA PARA ATENDIMENTO DAS DEMANDAS DO HOSPITAL ESTADUAL CENTRAL - HEC</t>
  </si>
  <si>
    <t>PRESTAÇÃO DE SERVIÇOS MÉDICOS ESPECIALIZADOS DE CARDIOLOGIA PARA ATENDIMENTO DAS DEMANDAS DO HOSPITAL ANTÔNIO BEZERRA DE FARIA - HABF</t>
  </si>
  <si>
    <t>32.583.737/0001-70</t>
  </si>
  <si>
    <t>2021-MN7V1</t>
  </si>
  <si>
    <t>Nº 067/2022</t>
  </si>
  <si>
    <t>Pregão nº 031/2022</t>
  </si>
  <si>
    <t>Pregão nº 030/2022</t>
  </si>
  <si>
    <t>Pregão nº 010/2022</t>
  </si>
  <si>
    <t>Pregão nº 133/2021</t>
  </si>
  <si>
    <t>Pregão nº  002/2022</t>
  </si>
  <si>
    <t>Pregão nº 108/2021</t>
  </si>
  <si>
    <t>Pregão nº  147/2021</t>
  </si>
  <si>
    <t>Pregão nº  058/2021</t>
  </si>
  <si>
    <t>R$ 1.319.382,00 </t>
  </si>
  <si>
    <t>24/05/2022 - Ratificação Dispensa</t>
  </si>
  <si>
    <t>MANUELLA AZEREDO OLIVEIRA</t>
  </si>
  <si>
    <t>RAMON MACEDO TIGRE</t>
  </si>
  <si>
    <t>INGREDY AGUIAR SUELLA</t>
  </si>
  <si>
    <t>a indicar</t>
  </si>
  <si>
    <t>SUELMA REGINA NASCIMENTO</t>
  </si>
  <si>
    <t>10/06/2022 - Ratificação Dispensa</t>
  </si>
  <si>
    <t>08/06/2022 - Ratificação Dispensa</t>
  </si>
  <si>
    <t>09/06/2022 - Ratificação Dispensa</t>
  </si>
  <si>
    <t>21/06/2022 - Ratificação Dispensa</t>
  </si>
  <si>
    <t>2022-80378</t>
  </si>
  <si>
    <t>37.509.082/0001-04</t>
  </si>
  <si>
    <t>FORNECIMENTO DE REAGENTES E INSUMOS COMPATÍVEIS PARA REALIZAÇÃO DE EXAMES PRÉ-TRANSFUNSIONAIS</t>
  </si>
  <si>
    <t>2022-RZJ5R</t>
  </si>
  <si>
    <t>LABVIX COMÉRCIO E REPRESENTAÇÕES LTDA</t>
  </si>
  <si>
    <t>39.808.530/0001-04</t>
  </si>
  <si>
    <t>Dispensa de Licitação - art. 24, inciso IV, da Lei Federal nº 8.666/94</t>
  </si>
  <si>
    <t>LOCAÇÃO DE EQUIPAMENTO PARA DOSAGEM DE GASOMETRIA COM FORNECIMENTO DE REAGENTES COMPATÍVEIS</t>
  </si>
  <si>
    <t>2022-CM14P</t>
  </si>
  <si>
    <t>BHIOS PRODUTOS E SERVIÇOS PARA APOIO CLÍNICO EIRELI</t>
  </si>
  <si>
    <t>22.666.117/0001-41</t>
  </si>
  <si>
    <t>LOCAÇÃO DE PERFURADOR PNEUMÁTICO CANULADO</t>
  </si>
  <si>
    <t>Dispensa de Licitação - art. 24, inciso IV, da Lei Federal nº 8.666/95</t>
  </si>
  <si>
    <t>Nº 068/2022</t>
  </si>
  <si>
    <t>2022-S1H89</t>
  </si>
  <si>
    <t>LOCAÇÃO DE EQUIPAMENTO PARA EXAMES DE COAGULAÇÃO COM FORNECIMENTO DE REAGENTES COMPATÍVEIS</t>
  </si>
  <si>
    <t>Nº 001/2020</t>
  </si>
  <si>
    <t>Corporativo</t>
  </si>
  <si>
    <t>28.161.362/0001-83</t>
  </si>
  <si>
    <t>PUBLICAÇÃO DE ATOS OFICIAIS, ATOS RELACIONADOS A PROCEDIMENTOS LICITATÓRIOS, RESUMOS DE ATOS CONTRATUAIS, DE PESSOAL, RESCISÕES, RETIFICAÇÕES, ORDENS DE SERVIÇOS, INSTRUÇÕES, PORTARIAS, DECRETOS E OUTROS, CUJA PUBLICIDADE SE FAÇA NECESSÁRIO</t>
  </si>
  <si>
    <t>Inexigibilidade publicada em 07/10/2020</t>
  </si>
  <si>
    <t>https://drive.google.com/file/d/1RlvuBNFq5o-cXohCPQSTQUx_13FuejHW/view?usp=sharing</t>
  </si>
  <si>
    <t>Nº002/2020</t>
  </si>
  <si>
    <t>23.985.753/0001-07</t>
  </si>
  <si>
    <t>DISPENSA DE LICITAÇÃO</t>
  </si>
  <si>
    <t>NILSON DA SILVA</t>
  </si>
  <si>
    <t>https://drive.google.com/file/d/1JOyRcG3bY2zy8WseANiXJWHzzYiunWen/view?usp=sharing</t>
  </si>
  <si>
    <t>Nº 001/2021</t>
  </si>
  <si>
    <t>FERNANDES ASSOCIADOS</t>
  </si>
  <si>
    <t>00.211.317/0001-77</t>
  </si>
  <si>
    <t>Pregão Eletrônico</t>
  </si>
  <si>
    <t>CONTRATO</t>
  </si>
  <si>
    <t>VIGENTE</t>
  </si>
  <si>
    <t>1º TERMO ADITIVO</t>
  </si>
  <si>
    <t xml:space="preserve">TIAGO SOSSAI RIGO </t>
  </si>
  <si>
    <t>https://drive.google.com/file/d/1LAfaAejxT_NiOewh8paL-kZfmLeTGyKM/view?usp=sharing</t>
  </si>
  <si>
    <t>Nº 002/2021</t>
  </si>
  <si>
    <t>Esterileto Esterilização e Comercio de Produtos Hospitalares Ltda</t>
  </si>
  <si>
    <t>02.965.426/0001-05</t>
  </si>
  <si>
    <t>Dispensa de Licitação - emergencial (art. 24, IV, Lei 8.666/93)</t>
  </si>
  <si>
    <t>ZAIRA YONAR SANTANA OLIVEIRA</t>
  </si>
  <si>
    <t>https://drive.google.com/file/d/1gDAIx6Qmtn5YJEUyq_pqGXP_u9kREJvZ/view?usp=sharing</t>
  </si>
  <si>
    <t>Nº 003/2021</t>
  </si>
  <si>
    <t>39.404.697/0001-39</t>
  </si>
  <si>
    <t>https://drive.google.com/file/d/13_MjNtwh13XhfAUEYK_HSCh3Otm4AzHK/view?usp=sharing</t>
  </si>
  <si>
    <t>Nº 004/2021</t>
  </si>
  <si>
    <t>07.797.67/0001-95</t>
  </si>
  <si>
    <t>Dispensa de Licitação (art. 24, II, Lei 8.666/93)</t>
  </si>
  <si>
    <t>Luciana Pinheiro</t>
  </si>
  <si>
    <t>https://drive.google.com/file/d/1IKNRy17f1K-qsEJg0pXK3mPqYW7QtLYB/view?usp=sharing</t>
  </si>
  <si>
    <t>Nº 005/2021</t>
  </si>
  <si>
    <t>Dispensa de Licitação (art. 24, XIII, Lei 8.666/93)</t>
  </si>
  <si>
    <t>sem custo</t>
  </si>
  <si>
    <t>Nilson da Silva</t>
  </si>
  <si>
    <t>https://drive.google.com/file/d/1plI3k5z1JqB3nvvBxHFgwDGjEi7rkn6C/view?usp=sharing</t>
  </si>
  <si>
    <t>Nº 006/2021</t>
  </si>
  <si>
    <t>58.921.792/0001-17</t>
  </si>
  <si>
    <t>Inexigibilidade (art. 25,
inciso II e art. 13, III, Lei 8.666/93)</t>
  </si>
  <si>
    <t>Rafael Amorim Coutinho</t>
  </si>
  <si>
    <t>https://drive.google.com/file/d/1DE-DKSqnv0UtU8iptX2z29d2PQ6L4g0D/view?usp=sharing</t>
  </si>
  <si>
    <t>2º TERMO ADITIVO</t>
  </si>
  <si>
    <t>Nº 007/2021</t>
  </si>
  <si>
    <t>13.035.339/0001-75</t>
  </si>
  <si>
    <t>MARCELO AUGUSTO DE OLIVEIRA TORRES</t>
  </si>
  <si>
    <t>https://drive.google.com/file/d/1E9PjG-AGqCUPqK_juYhTejIgz-PACFpW/view?usp=sharing</t>
  </si>
  <si>
    <t>Nº 008/2021</t>
  </si>
  <si>
    <t>https://drive.google.com/file/d/1nq_Ev_6aGZXMIK19onyhRngpaUX9XYK-/view?usp=sharing</t>
  </si>
  <si>
    <t>Nº 009/2021</t>
  </si>
  <si>
    <t>58.295.213/0001-78</t>
  </si>
  <si>
    <t>Inexigibilidade (art. 25, inciso I, Lei 8.666/93)</t>
  </si>
  <si>
    <t>GABRIELA REBECCA MACIEL THOM LOURENÇO</t>
  </si>
  <si>
    <t>https://drive.google.com/file/d/1Belv65nBib9vQ35YiF24j7HR-IxZE4PZ/view?usp=sharing</t>
  </si>
  <si>
    <t>Nº 010/2021</t>
  </si>
  <si>
    <t>https://drive.google.com/file/d/1OGRMSuISFf6fPaV0PPuaDFYhxK2c2SJJ/view?usp=sharing</t>
  </si>
  <si>
    <t>Nº 011/2021</t>
  </si>
  <si>
    <t>01.135.933/0001-59</t>
  </si>
  <si>
    <t>THAISLAYNE SILVESTRE SALLES</t>
  </si>
  <si>
    <t>https://drive.google.com/file/d/1epWcdTAUSF54B4cCXjZEYgL3qBc0Izkt/view?usp=sharing</t>
  </si>
  <si>
    <t>Nº 012/2021</t>
  </si>
  <si>
    <t>Laboratórios B.BRAUN S/A</t>
  </si>
  <si>
    <t>31.673.254/0010-95</t>
  </si>
  <si>
    <t>LUCIENE NUNES ROSA MOREIRA</t>
  </si>
  <si>
    <t>https://drive.google.com/file/d/1lvQFBR4I7bVix14WAu4qBalPJyAL0TF3/view?usp=sharing</t>
  </si>
  <si>
    <t>Nº 013/2021</t>
  </si>
  <si>
    <t>41.567.450/0001-48</t>
  </si>
  <si>
    <t>WESLEY FERREIRA ALVES</t>
  </si>
  <si>
    <t>https://drive.google.com/file/d/17HHYODs_IVrfG6xNVQpCurddVuWwi_xZ/view?usp=sharing</t>
  </si>
  <si>
    <t>Nº 014/2021</t>
  </si>
  <si>
    <t>07.944.657/0001-56</t>
  </si>
  <si>
    <t>https://drive.google.com/file/d/1_4Yqje8BlDtg8qY0CdVyY6bWXSBCTyh0/view?usp=sharing</t>
  </si>
  <si>
    <t>Nº 015/2021</t>
  </si>
  <si>
    <t>02.589.791/0001-62</t>
  </si>
  <si>
    <t>https://drive.google.com/file/d/1TiK_e4o_jCYlhFOSf8kBnDM0yzl3nbnB/view?usp=sharing</t>
  </si>
  <si>
    <t>Nº 016/2021</t>
  </si>
  <si>
    <t>21.288.175/0001-16</t>
  </si>
  <si>
    <t>VITOR SODRÉ MONTEIRO</t>
  </si>
  <si>
    <t>https://drive.google.com/file/d/1FIMxhBCekyoPJRCuejpVoaxKI9VSUr5u/view?usp=sharing</t>
  </si>
  <si>
    <t>Nº 017/2021</t>
  </si>
  <si>
    <t>28.162.790/0001-20</t>
  </si>
  <si>
    <t>Dispensa de Licitação (art. 24, XVI, Lei 8.666/93)</t>
  </si>
  <si>
    <t>Nº 018/2021</t>
  </si>
  <si>
    <t>MEDICAL VITÓRIA COMÉRCIO E SERVIÇOS LTDA</t>
  </si>
  <si>
    <t>28.942.742/0001-55</t>
  </si>
  <si>
    <t>EDUARDO NORATO</t>
  </si>
  <si>
    <t>https://drive.google.com/file/d/1YEuZ-LVsgcPE1lm1vvzsQU51LRidQmN2/view?usp=sharing</t>
  </si>
  <si>
    <t>Nº 019/2021</t>
  </si>
  <si>
    <t>PRO-RAD CONSULTORES EM RADIOPROTEÇÃO S/S LTDA</t>
  </si>
  <si>
    <t>87.389.086/0001-74</t>
  </si>
  <si>
    <t>MURILO SIMÕES DE AGUIAR</t>
  </si>
  <si>
    <t>https://drive.google.com/file/d/1_kATH9cYe3SCeaqZvfe-AfzDdAtSOdUr/view?usp=sharing</t>
  </si>
  <si>
    <t>Nº 020/2021</t>
  </si>
  <si>
    <t>TELEFÔNICA BRASIL S.A</t>
  </si>
  <si>
    <t>https://drive.google.com/file/d/1UPNMsCei_n4R9uvgYadHrgD3y5QBmnp-/view?usp=sharing</t>
  </si>
  <si>
    <t>Nº 021/2021</t>
  </si>
  <si>
    <t>CAC COMERCIAL LTDA - PADARIA LETRIGALLE</t>
  </si>
  <si>
    <t>04.344.817/0001-38</t>
  </si>
  <si>
    <t>https://drive.google.com/file/d/1GNBdW5mVjg9CpEyp8D0CXITMazs6lH-c/view?usp=sharing</t>
  </si>
  <si>
    <t>Nº 022/2021</t>
  </si>
  <si>
    <t>39.781.752/0001-72</t>
  </si>
  <si>
    <t>R$ 38.304,00 (parcela única) e R$ 11.609,00  (mensais)</t>
  </si>
  <si>
    <t>https://drive.google.com/file/d/1DuNCJjN_XZq4nQ-aQGPIcxXHdMZLy6XM/view?usp=sharing</t>
  </si>
  <si>
    <t>Nº 023/2021</t>
  </si>
  <si>
    <t>VALID VALIDAÇÕES E CALIBRAÇÕES LTDA</t>
  </si>
  <si>
    <t>27.109.426/0001-34</t>
  </si>
  <si>
    <t>https://drive.google.com/file/d/1IyeFW8FOjkq8ugG5xO7GLFIGmMtbUva0/view?usp=sharing</t>
  </si>
  <si>
    <t>Nº 024/2021</t>
  </si>
  <si>
    <t>05.970.357/0001-16</t>
  </si>
  <si>
    <t>Nº 025/2021</t>
  </si>
  <si>
    <t>22.769.273/0001-38</t>
  </si>
  <si>
    <t>LUCIANO DA SILVA NASCIMENTO</t>
  </si>
  <si>
    <t>https://drive.google.com/file/d/1aj9OGHujMq_5nm5Dgsr6Vwf0kk52dP7G/view?usp=sharing</t>
  </si>
  <si>
    <t>Nº 026/2021</t>
  </si>
  <si>
    <t>LE CARD ADMINISTRADORA DE CARTÕES LTDA</t>
  </si>
  <si>
    <t>19.207.352/0001-40</t>
  </si>
  <si>
    <t>https://drive.google.com/file/d/1sIk2k_H60B7yty9-OG_mrl1RsORSEcYF/view?usp=sharing</t>
  </si>
  <si>
    <t>Nº 027/2021</t>
  </si>
  <si>
    <t>https://drive.google.com/file/d/1xTKycvjPA1IZoV8LYJPT8aN85tr06pkS/view?usp=sharing</t>
  </si>
  <si>
    <t>Nº 028/2021</t>
  </si>
  <si>
    <t>https://drive.google.com/file/d/1wwHQkQw8Fei2VpLsF9puhzf0orr_PbMK/view?usp=sharing</t>
  </si>
  <si>
    <t>Nº 029/2021</t>
  </si>
  <si>
    <t xml:space="preserve">ID HOLDING E PARTICIPAÇÕES LTDA </t>
  </si>
  <si>
    <t>23.975891/0001-05</t>
  </si>
  <si>
    <t>Dispensa de Licitação - emergencial (art. 24, X, Lei 8.666/93)</t>
  </si>
  <si>
    <t>CHRISTIANO DIAS NASCIMENTO</t>
  </si>
  <si>
    <t>https://drive.google.com/file/d/1pKni_MKMMlTGS339TRVQKCNlSJm1w0_Y/view?usp=sharing</t>
  </si>
  <si>
    <t>Nº 030/2021</t>
  </si>
  <si>
    <t>AD - EMPREENDIMENTOS LTDA-ME / VM EMPREENDIMENTOS LTDA-ME / BRA EMPREENDIMENTOS E PARTICIPAÇÕES LTDA-ME / MARILZA MARTINS IMÓVEIS LTDA - EPP</t>
  </si>
  <si>
    <t>12.884.121/0001-22 11.278.051/0001-04 11.702.728/0001-81 27.465.129/0001-21</t>
  </si>
  <si>
    <t>Luciano Ribeiro Pereira</t>
  </si>
  <si>
    <t>https://drive.google.com/file/d/1Jmi2NvLDs8V3biOZ3WF99p1m3C3rgMXK/view?usp=sharing</t>
  </si>
  <si>
    <t>Nº 031/2021</t>
  </si>
  <si>
    <t>2021-73WG1</t>
  </si>
  <si>
    <t>PANAMEDICAL SISTEMAS LTDA</t>
  </si>
  <si>
    <t>65.482.309/0001-00</t>
  </si>
  <si>
    <t>Dispensa de Licitação - emergencial (art. 24, IV, da Lei 8.666/93 c/c com o art. 3º do Regulamento de Compras da Fundação iNOVA Capixaba, publicado no DIOES 22/09/2021, conforme Resolução CC/iNOVA nº 004/2021)</t>
  </si>
  <si>
    <t>https://drive.google.com/file/d/1KwilZeOEHq8jbjriYs37TUptKqxolu2r/view?usp=sharing</t>
  </si>
  <si>
    <t>Nº 032/2021</t>
  </si>
  <si>
    <t xml:space="preserve"> 2021-8N0VT</t>
  </si>
  <si>
    <t xml:space="preserve"> Líder  Notebooks  Comércio  e  Serviços Ltda</t>
  </si>
  <si>
    <t xml:space="preserve">12.477.490/0002-81 </t>
  </si>
  <si>
    <t>Adesão Ata de Registro de Preços nº 011/2021 - 
Tribunal de Justiça de Pernambuco</t>
  </si>
  <si>
    <t>https://drive.google.com/file/d/1T0rWAzlWoZFAXW2TtJJYCkfbajRWTH8N/view?usp=sharing</t>
  </si>
  <si>
    <t>Nº 033/2021</t>
  </si>
  <si>
    <t>ENDOSCCOPIK GASTROENTEROLOGIA E ENDOSCOPIA LTDA</t>
  </si>
  <si>
    <t>11.610.735/0001-53</t>
  </si>
  <si>
    <t>Pregão Eletrônico N.º 110/2021</t>
  </si>
  <si>
    <t>https://drive.google.com/file/d/1o2ZF2WXmQijDDW6kK6v6uyIySQjcY8VF/view?usp=sharing</t>
  </si>
  <si>
    <t>Nº 034/2021</t>
  </si>
  <si>
    <t>Pregão Eletrônico N.º 116/2021</t>
  </si>
  <si>
    <t>JOSIELE BATISTA HORTA PIRES</t>
  </si>
  <si>
    <t>https://drive.google.com/file/d/1nckk5rmLbEOVmClQ9mwuv-gmIvqgBBTx/view?usp=sharing</t>
  </si>
  <si>
    <t>TERMOS ADITIVOS E APOSTILAMENTOS</t>
  </si>
  <si>
    <t>Relação dos Instrumentos Contratuais Formalizados com a Fundação iNOVA Capixaba</t>
  </si>
  <si>
    <t>ENCERRADO</t>
  </si>
  <si>
    <t>-</t>
  </si>
  <si>
    <t>Será cobrado do candidato R$ 25,00(vinte e cinco reais) para inscrição, e devolvido à iNOVA R$ 11,80 (onze reais e oitenta centavos)</t>
  </si>
  <si>
    <t>https://drive.google.com/file/d/1hKjXoF9VE4St1DfO44uy5ArgIigx5a6d/view?usp=sharing</t>
  </si>
  <si>
    <t>https://drive.google.com/file/d/1vnuBfUJmIZjAXi8-tXkV_WqfqAmsY0Ev/view?usp=sharing</t>
  </si>
  <si>
    <t>https://drive.google.com/file/d/1gYw93faLwOvWsBaSC-zoN4mxmiKqOYZn/view?usp=sharing</t>
  </si>
  <si>
    <t>https://drive.google.com/file/d/18-Tz3Cuw11YrcUL2SjD28pK0Lx5d1ZwD/view?usp=sharing</t>
  </si>
  <si>
    <t>https://drive.google.com/file/d/1CRmzB-cYjQIP5g7-Mt7AxU2qG1xzBwDr/view?usp=sharing</t>
  </si>
  <si>
    <t>https://drive.google.com/file/d/1-ILf8aUNUh17-Aoc3KSk3_comQocTTBr/view?usp=sharing</t>
  </si>
  <si>
    <t>https://drive.google.com/file/d/11HzQn6G545zxa7BYNLnefeVddvCodPq5/view?usp=sharing</t>
  </si>
  <si>
    <t>https://drive.google.com/file/d/1mxKZIHuCe-U4vj7xSein3Ppo7NFiFfvd/view?usp=sharing</t>
  </si>
  <si>
    <t>https://drive.google.com/file/d/1JA3AA8eay1QH0DTHb6Gr9krwUiVRcXft/view?usp=sharing</t>
  </si>
  <si>
    <t>https://drive.google.com/file/d/1vXqNLSl71oRTjrUPEuLPhll7IFVDhmPb/view?usp=sharing</t>
  </si>
  <si>
    <t>https://drive.google.com/file/d/1lhSzC3hws4-921eHTguUyMclaOtvOCNT/view?usp=sharing</t>
  </si>
  <si>
    <t>https://drive.google.com/file/d/1uK4qY_igbH2TIsjeQM2S4pBaX5EhAMwm/view?usp=sharing</t>
  </si>
  <si>
    <t>https://drive.google.com/file/d/1MMsAP8NtaVw0IF6F64WR35LSmWfudOFT/view?usp=sharing</t>
  </si>
  <si>
    <t>https://drive.google.com/file/d/1EibGkkeVbKg8an5_9lwMnQXkLQEann45/view?usp=sharing</t>
  </si>
  <si>
    <t>https://drive.google.com/file/d/1aLJd_FaJ-MOmgJfL9DDQDKFGuqOoG8qv/view?usp=sharing</t>
  </si>
  <si>
    <t>https://drive.google.com/file/d/10RRx14VN3ZQIGZViEszHoYdq1SYk7hIq/view?usp=sharing</t>
  </si>
  <si>
    <t>https://drive.google.com/file/d/1Al5CZN4rC0ozSwIymtKPht4_sPmPWUWR/view?usp=sharing</t>
  </si>
  <si>
    <t>https://drive.google.com/file/d/1FRhm1qyDaDxHHzHZFp4IwlAusjaLFp9T/view?usp=sharing</t>
  </si>
  <si>
    <t>https://drive.google.com/file/d/1cj4_40guaLciotDlhFlaZsBiV8YH7YA-/view?usp=sharing</t>
  </si>
  <si>
    <t>https://drive.google.com/file/d/1M3KbIB0uqW6V2faQNemtPSeqTYKjcOFb/view?usp=sharing</t>
  </si>
  <si>
    <t>https://drive.google.com/file/d/11-q_doQCW11OCxPwo2u5QS4KOO-yVvfj/view?usp=sharing</t>
  </si>
  <si>
    <t>https://drive.google.com/file/d/1wflBN1vXd8wqcQPd9Do8Cp8cua5aci6w/view?usp=sharing</t>
  </si>
  <si>
    <t>https://drive.google.com/file/d/1qE1HUoI4QQSriPA6fXr8CmKtvMPN3NO8/view?usp=sharing</t>
  </si>
  <si>
    <t>https://drive.google.com/file/d/1_IDKA-S8ievta_S6fqoq3UzVxy4YMM-E/view?usp=sharing</t>
  </si>
  <si>
    <t>https://drive.google.com/file/d/1nut1kHu6Z7J7KQ6Ty0AzywgtO_7MODr7/view?usp=sharing</t>
  </si>
  <si>
    <t>https://drive.google.com/file/d/1xNvxSr_expbF12coxyELbbLYCR6LlzIx/view?usp=sharing</t>
  </si>
  <si>
    <t>https://drive.google.com/file/d/1IkcSD8ECksbZqaAfy93uR9IdIt_MqX5D/view?usp=sharing</t>
  </si>
  <si>
    <t>https://drive.google.com/file/d/19KjMncWYlCvRFlm3TgivDQqnoxTLooTg/view?usp=sharing</t>
  </si>
  <si>
    <t>https://drive.google.com/file/d/1pB3jreOqJ8dU-Xl_1VzgWxaPZV5ZuE_g/view?usp=sharing</t>
  </si>
  <si>
    <t>EM FASE DE ASSINATURA</t>
  </si>
  <si>
    <t>CONTRATO SUSPENSO</t>
  </si>
  <si>
    <t>31/09/2021</t>
  </si>
  <si>
    <t>EM PROCESSAMENTO</t>
  </si>
  <si>
    <t>Nº003/2020</t>
  </si>
  <si>
    <t>FUNDAÇÃO
ESTADUAL DE INOVAÇÃO EM SAÚDE – iNOVA CAPIXABA</t>
  </si>
  <si>
    <t>36.901.264/0002-44</t>
  </si>
  <si>
    <t>PRESTAÇÃO DE SERVIÇOS DE ASSISTÊNCIA À SAÚDE DA POPULAÇÃO
DO ESTADO E DE OUTROS SERVIÇOS
CONDIZENTES COM SUAS FINALIDADES
E COMPETÊNCIAS DO HOSPITAL DR.
BENICIO TAVARES PEREIRA -
HOSPITAL ESTADUAL CENTRAL - HEC</t>
  </si>
  <si>
    <t>N/A</t>
  </si>
  <si>
    <t>https://drive.google.com/file/d/1yM7Nx63gWU7eWM7mnweugKNYvmkge6Ah/view?usp=sharing</t>
  </si>
  <si>
    <t>3º TERMO ADITIVO</t>
  </si>
  <si>
    <t>4º TERMO ADITIVO</t>
  </si>
  <si>
    <t>Nº001/2022</t>
  </si>
  <si>
    <t xml:space="preserve"> 2021-GW9L9</t>
  </si>
  <si>
    <t>HGL</t>
  </si>
  <si>
    <t>FUNDAÇÃO ESTADUAL DE
INOVAÇÃO EM SAÚDE - iNOVA CAPIXABA</t>
  </si>
  <si>
    <t>36.901.264/0001-63</t>
  </si>
  <si>
    <t>Contratação do gerenciamento e da execução de ações e serviços de saúde no âmbito da própria atenção à Saúde do Estado do Espírito Santo e de outros serviços condizentes com as finalidades e competências legais</t>
  </si>
  <si>
    <t>Dispensa/ inexigibilidade
nos termos do art. 26 da lei 8.666/93</t>
  </si>
  <si>
    <t>https://drive.google.com/file/d/1UKmFjLQRZQs7lrihdSBmribKMGCtDnW1/view?usp=sharing</t>
  </si>
  <si>
    <t>NUMERO DO CONVÊNIO</t>
  </si>
  <si>
    <t>CONVENENTE OU CONCEDENTE</t>
  </si>
  <si>
    <t>DATA DE INICIO DA VIGÊNCIA</t>
  </si>
  <si>
    <t>VIGÊNCIA</t>
  </si>
  <si>
    <t>VALOR ESTIMADO</t>
  </si>
  <si>
    <t>FISCAL/GESTOR DO CONTRATO</t>
  </si>
  <si>
    <t>Nº 006/2022</t>
  </si>
  <si>
    <t xml:space="preserve">2022-01QNS </t>
  </si>
  <si>
    <t>SESA</t>
  </si>
  <si>
    <t>27.080.605/0001-96</t>
  </si>
  <si>
    <t>Integrar o HABF na rede SUS</t>
  </si>
  <si>
    <t>CONVÊNIO</t>
  </si>
  <si>
    <t>https://drive.google.com/file/d/1Jy-8-TGSL9QZoafnxKPAulHfw5Fxb2UL/view?usp=sharing</t>
  </si>
  <si>
    <t>CONTRATO DE GESTÃO FUNDACIONAL</t>
  </si>
  <si>
    <t>NUMERO DO CONTRATO DE GESTÃO FUNDACIONAL</t>
  </si>
  <si>
    <t>CONTRATADA</t>
  </si>
  <si>
    <t>FISCAL / GESTOR DO CONTRATO</t>
  </si>
  <si>
    <t>CONVÊNIOS FORMALIZADOS COM A FUNDAÇÃO iNOVA CAPIXABA</t>
  </si>
  <si>
    <t>https://drive.google.com/file/d/149gyuoy5XoObBGJw93UGf09rBEQ6zp_j/view?usp=sharing</t>
  </si>
  <si>
    <t>https://drive.google.com/file/d/1ON7maKv3_1WDwMy9EMbRfqw2cBRHdMXP/view?usp=sharing</t>
  </si>
  <si>
    <t xml:space="preserve">https://drive.google.com/file/d/1wM4uzni-JSWe61C5_QeP-8n58noiWSiB/view?usp=sharing </t>
  </si>
  <si>
    <t>2022-VXHV8</t>
  </si>
  <si>
    <t>EMPRESA BRASILEIRA DE ENSINO, PESQUISA E EXTENSÃO S/A – MULTIVIX</t>
  </si>
  <si>
    <t>1.936.248/0001-21</t>
  </si>
  <si>
    <t>DATA DA ASSINATURA</t>
  </si>
  <si>
    <t>SEM CUSTO</t>
  </si>
  <si>
    <t>2021-RQ638</t>
  </si>
  <si>
    <t>01/12/202021</t>
  </si>
  <si>
    <t>Expira após a conclusão da Investigação Clínica ou
entrega de todos os produtos listados no Anexo
pertinente, o que ocorrer mais tarde,</t>
  </si>
  <si>
    <t>TERMOS DE COOPERAÇÃO/CONTRATOS/CONVÊNIOS NA ÁREA DE ENSINO FORMALIZADOS COM A FUNDAÇÃO iNOVA CAPIXABA</t>
  </si>
  <si>
    <t>INSTRUMENTO</t>
  </si>
  <si>
    <t>CONTRATO DE INVESTIGAÇÃO CLÍNICA</t>
  </si>
  <si>
    <t>TERMO PARA REALIZAÇÃO DE ESTUDO CLÍNICO RESILIENT DIRECT-TNK</t>
  </si>
  <si>
    <t>2021-DSWNT</t>
  </si>
  <si>
    <t>ASSOCIAÇÃO HOSPITALAR  MOINHOS DE VENTO</t>
  </si>
  <si>
    <t>92.685.833/0001-51</t>
  </si>
  <si>
    <t>A patrocinadora pagará o valor de R$ 3.000,00 por cada paciente/participante devidamente incluído no Estudo</t>
  </si>
  <si>
    <t>2021-9D483</t>
  </si>
  <si>
    <t>TERMO PARA REALIZAÇÃO DE ESTUDO CLÍNICO RESILIENT EXTEND-IV</t>
  </si>
  <si>
    <t>2021-1PMFC</t>
  </si>
  <si>
    <t>7ª VARA CRIMINAL DE VITÓRIA</t>
  </si>
  <si>
    <t>COOPERAÇÃO MÚTUA ENTRE AS PARTES, OBJETIVANDO FORNECER MÃO-DE-OBRA GRATUITA DOS APENADOS QUE ESTÃO SOB CUSTÓDIA DO JUÍZO DE EXECUÇÕES CRIMINAIS À FUNDAÇÃO ESTADUAL DE INOVAÇÃO EM SAÚDE - iNOVA CAPIXABA, OPORTUNIZANDO O CUMPRIMENTO DA PENA EM LIBERDADE, ATRAVÉS DE ATIVIDADES QUE VENHAM REFORÇAR UMA REFLEXÃO SOBRE A RELAÇÃO DELITO X CIDADANIA X SOCIEDADE</t>
  </si>
  <si>
    <t>PRAZO INDETERMINADO, ENQUANTO CONVIER ÀS PARTES</t>
  </si>
  <si>
    <t>1º TERMO DE APOSTILAMENTO</t>
  </si>
  <si>
    <t>https://drive.google.com/file/d/1kP9Jq-MRFQpSMuVPeAeISbN7Pnskof2a/view?usp=sharing</t>
  </si>
  <si>
    <t>https://drive.google.com/file/d/1iRx06cueRcpOh-823YtFaEhHYZ-y77WR/view?usp=sharing</t>
  </si>
  <si>
    <t>https://drive.google.com/file/d/1IJi3SgqN6yaUpBbnU1KC9traiHELElC_/view?usp=sharing</t>
  </si>
  <si>
    <t>2º TERMO DE APOSTILAMENTO</t>
  </si>
  <si>
    <t>https://drive.google.com/file/d/1Guifj_gMbVLhctvz8qrH-rcl9IWkca3L/view?usp=sharing</t>
  </si>
  <si>
    <t>https://drive.google.com/file/d/1l1C4tjoPuWbZ8Uo-yqeYFl7tBbXRNq9V/view?usp=sharing</t>
  </si>
  <si>
    <t>3º TERMO DE APOSTILAMENTO</t>
  </si>
  <si>
    <t>https://drive.google.com/file/d/1jUCU4LTO18TG_LoOgK1Ir2x2v51n6KQ_/view?usp=sharing</t>
  </si>
  <si>
    <t>1º/02/2022</t>
  </si>
  <si>
    <t>https://drive.google.com/file/d/1tMNegkDRWxm7FcSbVBTbJeVehic61zlT/view?usp=sharing</t>
  </si>
  <si>
    <t>https://drive.google.com/file/d/1nSW2cXN0ztsokn4SztpykysvxTqD66ep/view?usp=sharing</t>
  </si>
  <si>
    <t>https://drive.google.com/file/d/1A8In-tfy_zW7d2dy26sb5Wjr3m4DlxtW/view?usp=sharing</t>
  </si>
  <si>
    <t>https://drive.google.com/file/d/12arKERSyYaKoV97juW22U-Zzd7yRDyeK/view?usp=sharing</t>
  </si>
  <si>
    <t>https://drive.google.com/file/d/1DDq9OR8_Ga0bC69MalywHnHCMpmRm4rJ/view?usp=sharing</t>
  </si>
  <si>
    <t>https://drive.google.com/file/d/1poGaZKaIoXJ07deX_ZLbHqM0jo0CiOrQ/view?usp=sharing</t>
  </si>
  <si>
    <t>https://drive.google.com/file/d/1ZcqjQ6RRb649hNbtvdBDAuQ2Gfe8GGja/view?usp=sharing</t>
  </si>
  <si>
    <t>https://drive.google.com/file/d/1CSlX5ASAuiSmNNKe6TAhVnPgrkZ4KYAf/view?usp=sharing</t>
  </si>
  <si>
    <t>https://drive.google.com/file/d/1PMTWouZqlL4AhnbfLLzOe-5csie4HyCU/view?usp=sharing</t>
  </si>
  <si>
    <t>https://drive.google.com/file/d/1R9CuIw0Ktj0XOPcW36yCicPX8g9yG1_p/view?usp=sharing</t>
  </si>
  <si>
    <t>https://drive.google.com/file/d/1IyFbFVXQjJIfn1_wo_jmbGa2tbwzWlHP/view?usp=sharing</t>
  </si>
  <si>
    <t>https://drive.google.com/file/d/1s9Uy0pr0WPHeud_AHL_MGdOlHulSGq4y/view?usp=sharing</t>
  </si>
  <si>
    <t>https://drive.google.com/file/d/1KpQdDsCYsaF3Ht9DsaIc5qh380myNueN/view?usp=sharing</t>
  </si>
  <si>
    <t>https://drive.google.com/file/d/19fl3L5E4o7j7KcYaXDzD8IjUqtgGb2zD/view?usp=sharing</t>
  </si>
  <si>
    <t>https://drive.google.com/file/d/1tpKkb9VEak4dyUF_34pMaVEaXM9mcEJX/view?usp=sharing</t>
  </si>
  <si>
    <t>https://drive.google.com/file/d/1Wm8xjYWNZQ7HY7SJmphI2JSI15z56Cge/view?usp=sharing</t>
  </si>
  <si>
    <t>https://drive.google.com/file/d/1g-4tfoESWQmiXjBPb_yvyAGZ3fY3zm2y/view?usp=sharing</t>
  </si>
  <si>
    <t>https://drive.google.com/file/d/1tSOonAaKh9U2rkLXbPxiu6FLzgbmIFRz/view?usp=sharing</t>
  </si>
  <si>
    <t>https://drive.google.com/file/d/1RejmlnAxk0n_j7Np4RUwFzHzA-vcQjwt/view?usp=sharing</t>
  </si>
  <si>
    <t>https://drive.google.com/file/d/1EIdKqVmroEBtdPobwI4p_NYZ9e1eAQES/view?usp=sharing</t>
  </si>
  <si>
    <t>https://drive.google.com/file/d/1Z-bbj9UeaUh74AxSdcY-Wly3uvxAMnPY/view?usp=sharing</t>
  </si>
  <si>
    <t>https://drive.google.com/file/d/1_Uk4un-c7tjKGZygtKc7GKz62fC0gAjY/view?usp=sharing</t>
  </si>
  <si>
    <t>https://drive.google.com/file/d/1jHmRfLgb0wQN4Bwl1bSXpNph3EaR4eXY/view?usp=sharing</t>
  </si>
  <si>
    <t>https://drive.google.com/file/d/1yH6sJBNOXDPUWcFCC7TQF7gY5CGTvQxa/view?usp=sharing</t>
  </si>
  <si>
    <t>2022-QFTBF</t>
  </si>
  <si>
    <t>Instituto Capixaba de Ensino, Pesquisa e Inovação em Saúde - ICEPI</t>
  </si>
  <si>
    <t>27.080.605/0025-63</t>
  </si>
  <si>
    <t>20/04/2022 - Publicação DIO</t>
  </si>
  <si>
    <t>2022-QFZP4</t>
  </si>
  <si>
    <t>37.745.762/0001-27</t>
  </si>
  <si>
    <t>TERMO DE CONVÊNIO ENTRE SEGEX/UVV/ON e iNOVA CAPIXABA Nº 0001/2022</t>
  </si>
  <si>
    <t>CONTRATAÇÃO PRESTAÇÃO DE SERVIÇOS DE CONTABILIDADE E GESTÃO DE PESSOAL</t>
  </si>
  <si>
    <t>Inexigibilidade de Licitação</t>
  </si>
  <si>
    <t>Dispensa de Licitação</t>
  </si>
  <si>
    <t>CONTRATO DE PRESTAÇÃO DE SERVIÇOS DE PROCESSAMENTO DE PRODUTOS MÉDICOS CRÍTICOS (MATERIAL MÉDICO CIRÚRGICO E HOSPITALAR) E SEMICRÍTICOS ENGLOBANDO: LAVAGEM, SECAGEM, ESTERILIZAÇÃO E PROCESSAMENTO PARA O HOSPITAL ESTADUAL CENTRAL – HEC</t>
  </si>
  <si>
    <t xml:space="preserve">E &amp; L PRODUÇÕES DE SOFTWARE LTDA  </t>
  </si>
  <si>
    <t>INSTITUTO BRASILEIRO DE APOIO E DESENVOLVIMENTO EXECUTIVO – IBADE</t>
  </si>
  <si>
    <t>ESTERILETO ESTERILIZAÇÃO E COMERCIO DE PRODUTOS HOSPITALARES LTDA</t>
  </si>
  <si>
    <t>PADARIA E CONFEITARIA SOUSA LTDA</t>
  </si>
  <si>
    <t>NP CAPACITAÇÃO E SOLUÇÕES TECNOLÓGICAS LTDA</t>
  </si>
  <si>
    <t>PLANISA PLANEJAMENTO E ORGANIZAÇÃO DE INSTITUIÇÕES DE SAÚDE LTDA</t>
  </si>
  <si>
    <t>MEDQUALI ASSISTÊNCIA MÉDICA E CONSULTORIA LTDA</t>
  </si>
  <si>
    <t>CLINIRIM CLÍNICA DO RIM LTDA</t>
  </si>
  <si>
    <t>PHILIPS MEDICAL SYSTEMS LTDA</t>
  </si>
  <si>
    <t>VEGAS COMERCIAL EIRELI</t>
  </si>
  <si>
    <t>FRGB SERVIÇOS DE CONSULTORIA E PROJETOS LTDA</t>
  </si>
  <si>
    <t>LA VITA COMÉRCIO VAREJISTA DE PRODUTOS ALIMENTÍCIOS EIRELI</t>
  </si>
  <si>
    <t>MELHOR ALIMENTAÇÃO LTDA</t>
  </si>
  <si>
    <t>MEDICLEAN LAVANDERIA HOSPITALAR LTDA</t>
  </si>
  <si>
    <t>INSTITUTO DE TECNOLOGIA DA INFORMAÇÃO E COMUNICAÇÃO DO ESTADO DO ESPÍRITO SANTO - PRODEST</t>
  </si>
  <si>
    <t>CONTRATO DE FORNECIMENTO DE PRODUTOS ALIMENTÍCIOS DE PANIFICAÇÃO PARA ATENDIMENTO NO HOSPITAL ESTADUAL CENTRAL – HEC</t>
  </si>
  <si>
    <t>CONTRATO DE PRESTAÇÃO DE SERVIÇOS ESPECIALIZADOS DE LICENÇA DE USO DE FERRAMENTA ELETRÔNICA DE PESQUISA DE PREÇOS</t>
  </si>
  <si>
    <t>CONTRATO DE PRESTAÇÃO DE SERVIÇOS DE PROCESSO SELETIVO SIMPLIFICADO E CONCURSO PÚBLICO PARA ATENDER A FUNDAÇÃO INOVA CAPIXABA</t>
  </si>
  <si>
    <t xml:space="preserve">CONTRATO DE PRESTAÇÃO DE SERVIÇOS
DE CONSULTORIA TÉCNICA E ESTUDOS
FINANCEIROS PARA A ELABORAÇÃO
DE DOCUMENTO DE PRECIFICAÇÃO E
POSTERIOR IMPLANTAÇÃO DA GESTÃO
DE CUSTOS PARA OS HOSPITAIS SOB
ADMINISTRAÇÃO DA FUNDAÇÃO INOVA
CAPIXABA
</t>
  </si>
  <si>
    <t>CONTRATO DE PRESTAÇÃO DE SERVIÇOS MÉDICOS DE INFECTOLOGISTA PARA ATENDER AS DEMANDAS DO HOSPITAL ESTADUAL CENTRAL – HEC</t>
  </si>
  <si>
    <t>CONTRATO DE PRESTAÇÃO DE SERVIÇOS PARA REALIZAÇÃO DE PROCEDIMENTO DE HEMODIÁLISE À BEIRA LEITO PARA ATENDER AS DEMANDAS DO HOSPITAL ESTADUAL CENTRAL – HEC</t>
  </si>
  <si>
    <t>CONTRATO DE PRESTAÇÃO DE SERVIÇOS DE MANUTENÇÃO CORRETIVA E PREVENTIVA DE EQUIPAMENTOS, COM REPOSIÇÃO DE PEÇAS PARA O HOSPITAL ESTADUAL CENTRAL – HEC</t>
  </si>
  <si>
    <t>CONTRATO DE PRESTAÇÃO DE SERVIÇOS MÉDICOS DE CUIDADOS PALIATIVOS PARA ATENDER AS DEMANDAS DO HOSPITAL ESTADUAL CENTRAL – HEC</t>
  </si>
  <si>
    <t>CONTRATO DE FORNECIMENTO DE ENXOVAL HOSPITALAR PARA O HOSPITAL ESTADUAL CENTRAL - HEC</t>
  </si>
  <si>
    <t>CONTRATO DE PRESTAÇÃO DE SERVIÇOS DE FORNECIMENTO DE MATERIAL MÉDICO – EQUIPO PARA BOMBA DE INFUSÃO PARA ATENDIMENTO AO HOSPITAL ESTADUAL CENTRAL - HEC</t>
  </si>
  <si>
    <t xml:space="preserve">
CONTRATO DE PRESTAÇÃO DE SERVIÇOS EM SISTEMAS DE CLIMATIZAÇÃO HOSPITALAR PARA PRESTAÇÃO DE SERVIÇO DE ENGENHARIA MECÂNICA
</t>
  </si>
  <si>
    <t>CONTRATO DE PRESTAÇÃO DE SERVIÇOS DE FORNECIMENTO DE NUTRIÇÃO ENTERAL DE SISTEMA ABERTO, PARA ATENDER O HOSPITAL ESTADUAL CENTRAL - HEC</t>
  </si>
  <si>
    <t>CONTRATO DE PRESTAÇÃO DE SERVIÇOS DE FORNECIMENTO DE REFEIÇÕES PRONTAS E PORCIONADAS PARA O ATENDIMENTO DOS PACIENTES, ACOMPANHANTES E FUNCIONÁRIOS, PARA ATENDER O HOSPITAL ESTADUAL CENTRAL - HEC</t>
  </si>
  <si>
    <t>CONTRATO DE PRESTAÇÃO DE SERVIÇOS DE HIGIENIZAÇÃO DE ENXOVAL HOSPITALAR PARA ATENDER O HOSPITAL ESTADUAL CENTRAL - HEC</t>
  </si>
  <si>
    <t xml:space="preserve">
CONTRATO DE PRESTAÇÃO DE SERVIÇOS DE TECNOLOGIA DA INFORMAÇÃO
</t>
  </si>
  <si>
    <t>CONTRATO DE PRESTAÇÃO DE SERVIÇOS DE FORNECIMENTO ININTERRUPTO DE OXIGÊNIO MEDICINAL GASOSO PARA REABASTECIMENTO DE CILINDRO DE 1M³, BEM COMO LOCAÇÃO DE CILINDROS DE 1M³ PARA ATENDER O HOSPITAL ESTADUAL CENTRAL – HEC</t>
  </si>
  <si>
    <t>CONTRATO DE PRESTAÇÃO DE SERVIÇOS DE MONITORAÇÃO PESSOAL COM DOSÍMETROS TERMOLUMINESCENTES (TLD)PARA ATENDER O HOSPITAL ESTADUAL CENTRAL – HEC</t>
  </si>
  <si>
    <t>CONTRATO DE PRESTAÇÃO DE SERVIÇOS DE TELEFONIA MÓVEL PESSOAL – SMP E SERVIÇOS DE ACESSO MÓVEL À INTERNET PARA COMUNICAÇÃO DE VOZ E DADOS</t>
  </si>
  <si>
    <t>CONTRATAÇÃO DE EMPRESA ESPECIALIZADA NO FORNECIMENTO DE PRODUTOS DE PANIFICAÇÃO PARA ATENDER O HOSPITAL ESTADUAL CENTRAL - HEC</t>
  </si>
  <si>
    <t>CONTRATAÇÃO DE EMPRESA ESPECIALIZADA PARA PRESTAÇÃO DE SERVIÇO DE LICENCIAMENTO, IMPLEMENTAÇÃO, HOSPEDAGEM E MANUTENÇÃO DE SISTEMA INFORMATIZADO PARA PRESTAÇÃO DE CONTAS, MONITORAMENTO FINANCEIRO E FISCAL DA APLICAÇÃO DOS RECURSOS PÚBLICOS DA FUNDAÇÃO INOVA CAPIXABA, NOS MOLDES ESTABELECIDOS PELA SECRETARIA ESTADUAL DE SAÚDE – SESA</t>
  </si>
  <si>
    <t>CONTRATAÇÃO DE EMPRESA ESPECIALIZADA PARA PRESTAÇÃO DE SERVIÇOS EM VALIDAÇÃO E QUALIFICAÇÃO DE EQUIPAMENTOS QUE COMPÕE O CENTRO DE MATERIAL E ESTERILIZAÇÃO – CME PARA ATENDER O HOSPITAL ESTADUAL CENTRAL – HEC</t>
  </si>
  <si>
    <t>CONTRATAÇÃO DE EMPRESA DE ENGENHARIA ELÉTRICA ESPECIALIZADA EM MANUTENÇÃO PREVENTIVA, INSPEÇÃO TERMOGRÁFICA E ANÁLISE DA QUALIDADE DE ENERGIA ELÉTRICA PARA ATENDER A SUBESTAÇÃO DO HOSPITAL ESTADUAL CENTRAL – HEC</t>
  </si>
  <si>
    <t>CONTRATAÇÃO DE EMPRESA PARA PRESTAÇÃO DE SERVIÇOS DE RENOVAÇÃO DE SUPORTE E LICENÇA PARA FIREWALL FORTIGATE 100D</t>
  </si>
  <si>
    <t>CONTRATAÇÃO DE EMPRESA PARA PRESTAÇÃO DE SERVIÇOS DE GERENCIAMENTO, FORNECIMENTO E ADMINISTRAÇÃO DE CARTÃO ELETRÔNICO MAGNÉTICO (COM CHIP), VÁLIDO EM TODO O ESTADO DO ESPÍRITO SANTO, CONFECCIONADOS E DISPONIBILIZADOS PELA CONTRATADA E DESTINADOS À AQUISIÇÃO DE GÊNEROS ALIMENTÍCIOS PARA ATENDER AS NECESSIDADE DA FUNDAÇÃO INOVA CAPIXABA</t>
  </si>
  <si>
    <t>CONTRATAÇÃO DE EMPRESA ESPECIALIZADA NO FORNECIMENTO DE GASES MEDICINAIS E OXIGÊNIO LÍQUIDO, BEM COMO LOCAÇÃO DE TANQUES, CILINDROS E EQUIPAMENTOS HOSPITALARES PARA ATENDER O HOSPITAL ESTADUAL CENTRAL – HEC</t>
  </si>
  <si>
    <t>CONTRATO DE LOCAÇÃO DE IMÓVEL URBANO - ALMOXARIFADO DA FUNDAÇÃO INOVA CAPIXABA</t>
  </si>
  <si>
    <t xml:space="preserve">
CONTRATO DE LOCAÇÃO DE IMÓVEL URBANO - SEDE DA FUNDAÇÃO INOVA CAPIXABA
</t>
  </si>
  <si>
    <t>AQUISIÇÃO DE NOTEBOOKS, INCLUINDO OS SERVIÇOS DE ASSISTÊNCIA TÉCNICA E GARANTIA ON-SITE DE 36 (TRINTA E SEIS) MESES</t>
  </si>
  <si>
    <t>CONTRATAÇÃO DE EMPRESA ESPECIALIZADA NA PRESTAÇÃO DE SERVIÇOS DE EXAMES MÉDICOS DE COLONOSCOPIA E ENDOSCOPIA</t>
  </si>
  <si>
    <t>TERMO DE COOPERAÇÃO QUE FIRMAM O INSTITUTO CAPIXABA DE ENSINO PESQUISA E INOVAÇÃO EM SAÚDE -ICEPI/SESA E A FUNDAÇÃO INOVA CAPIXABA PARA COOPERAÇÃO MÚTUA E O INTERCÂMBIO TÉCNICO CIENTÍFICO ENTRE AS PARTES COM VISTAS AO DESENVOLVIMENTO DE PROGRAMAS, PROJETOS E ATIVIDADES VOLTADAS À FORMAÇÃO DE RECURSOS HUMANOS NO SISTEMA ÚNICO DE SAÚDE E AO DESENVOLVIMENTO DO ENSINO, PESQUISA, EXTENSÃO E INOVAÇÃO EM SAÚDE</t>
  </si>
  <si>
    <t>CONCESSÃO, OPERACIONALIZAÇÃO E EXECUÇÃO DE PROGRAMAS DE ESTÁGIO</t>
  </si>
  <si>
    <t>SOCIEDADE EDUCAÇÃO E GESTÃO DE EXCELÊNCIA VILA VELHA LTDA (UNIVERSIDADE DE VILA VELHA)</t>
  </si>
  <si>
    <t>PHILIPS MEDICAL SYSTEMS NEDERLAND B.V.</t>
  </si>
  <si>
    <t>1ºTERMO DE APOSTILAMENTO</t>
  </si>
  <si>
    <t>RESCINDIDO</t>
  </si>
  <si>
    <t>https://drive.google.com/file/d/1dozJjXiR6XxYBqjjfWVjOa23Edrvfzxi/view?usp=sharing</t>
  </si>
  <si>
    <t>https://drive.google.com/file/d/10ooVz69U6jUiWtXagKOXancxdwwSlRCu/view?usp=sharing</t>
  </si>
  <si>
    <t>https://drive.google.com/file/d/1VOYEeX0TWxqweMCbYyKxpVCZL5sitoMO/view?usp=sharing</t>
  </si>
  <si>
    <t>https://drive.google.com/file/d/1oIEUpzXt5Dvuq4Czs7k1ONbjQVQeKy5I/view?usp=sharing</t>
  </si>
  <si>
    <t>COOPERAÇÃO EDUCACIONAL ENTRE AS PARTES, DE MODO QUE OS COLABORADORES DA FUNDAÇÃO ESTADUAL DE INOVAÇÃO EM SAÚDE – INOVA CAPIXABA E SEUS DEPENDENTES DIRETOS POSSAM VIR A TER DESCONTO SOBRE O VALOR DOS SERVIÇOS EDUCACIONAIS DE ENSINO SUPERIOR, NO QUE TANGE A GRADUAÇÃO (EXCETO MEDICINA, ODONTOLOGIA E MEDICINA VETERINÁRIA) E PÓS-GRADUAÇÃO (DE ACORDO COM A CAMPANHA VIGENTE) OFERTADAS PELA MULTIVIX</t>
  </si>
  <si>
    <t>CONVÊNIO DE PARCERIA MÚTUA</t>
  </si>
  <si>
    <t>CONVÊNIO DE COOPERAÇÃO E INTERCÂMBIO CIENTÍFICO, CULTURAL E TECNOLÓGICO</t>
  </si>
  <si>
    <t>LAPAES - LABORATÓRIO DE PATOLOGIA DO ESPIRITO SANTO LTDA</t>
  </si>
  <si>
    <t>PRESTAÇÃO DE SERVIÇOS DE REMOÇÃO PARA TRANSFERÊNCIA INTER HOSPITAIS, REALIZAÇÃO DE EXAMES E PROCEDIMENTOS DOS PACIENTES ASSISTIDOS PELO HOSPITAL ANTÔNIO BEZERRA DE FARIA – HABF</t>
  </si>
  <si>
    <t>SERVEL SERVIÇOS E VEÍCULOS LTDA ME</t>
  </si>
  <si>
    <t>DEPARTAMENTO DE IMPRENSA OFICIAL DO ESPÍRITO SANTO - DIO</t>
  </si>
  <si>
    <t>SERVIÇOS DE RECRUTAMENTO E SELEÇÃO DE PESSOAL PARA REALIZAÇÃO DE PROCESSO SELETIVO SIMPLIFICADO PARA ATENDER AS NECESSIDADES DA FUNDAÇÃO ESTADUAL DE INOVAÇÃO EM SAÚDE</t>
  </si>
  <si>
    <t>KARISTEN COMERCIO E SERVIÇOS MECÂNICOS E ELÉTRICOS LTDA</t>
  </si>
  <si>
    <t>CISTEL COMÉRCIO DE ELETRO ELETRÔNICOS EIRELI</t>
  </si>
  <si>
    <t>TECNOCRYO GASES - TRANSPORTES, COMERCIO, SERVIÇOS E MANUTENÇÕES, IMPORTAÇÃO E EXPORTAÇÃO LTDA</t>
  </si>
  <si>
    <t>CONTRATADO DE PRESTAÇÃO DE SERVIÇOS DE LOCAÇÃO DE 02 (dois) SUPORTES DE CRÂNIO PARA ATENDIMENTO DAS DEMANDAS DO HOSPITAL ESTADUAL CENTRAL BENÍCIO TAVARES PEREIRA - HEC</t>
  </si>
  <si>
    <t>PRESTAÇÃO DE SERVIÇOS DE PROCESSAMENTO DE PRODUTOS MÉDICOS CRÍTICOS (MATERIAL MÉDICO-CIRÚRGICO E HOSPITALAR) E SEMICRÍTICOS ENGLOBANDO: LAVAGEM, SECAGEM, ESTERILIZAÇÃO E PROCESSAMENTO PARA O HOSPITAL ESTADUAL CENTRAL - HEC</t>
  </si>
  <si>
    <t>CONTRATADO DE PRESTAÇÃO DE SERVIÇOS MÉDICOS ESPECIALIZADOS DE EMERGENCISTA PARA ATENDIMENTO DAS DEMANDAS DO HOSPITAL ANTÔNIO BEZERRA DE FARIA - HABF</t>
  </si>
  <si>
    <t>CONTRATADO DE PRESTAÇÃO DE SERVIÇOS MÉDICOS ESPECIALIZADOS DE NEFROLOGIA PARA ATENDIMENTO DAS DEMANDAS DO HOSPITAL ANTÔNIO BEZERRA DE FARIA - HABF</t>
  </si>
  <si>
    <t>ARGOSVIG SEGURANÇA, VIGILÂNCIA E INTELIGÊNCIA EIRELI</t>
  </si>
  <si>
    <t>ORTHOHEAD INSTRUMENTAIS E IMPLANTES CIRÚRGICOS LTDA,</t>
  </si>
  <si>
    <t>NUTRISOLUTION NUTRIÇÃO E COMÉRCIO DE PRODUTOS HOSPITALARES E ONCOLÓGICOS LTDA</t>
  </si>
  <si>
    <t>SERVEL SERVIÇOS E VEÍCULOS LTDA</t>
  </si>
  <si>
    <t>PRESTAÇÃO DE SERVIÇOS DE LOCAÇÃO DE VEÍCULOS</t>
  </si>
  <si>
    <t xml:space="preserve"> SAPRA LANDAUER SERVIÇO DE ASSESSORIA E PROTEÇÃO RADIOLÓGICA LTDA</t>
  </si>
  <si>
    <t xml:space="preserve">CONTRATAÇÃO EMERGENCIAL  DE EMPRESA ESPECIALIZADA EM HISTOPATOLOGIA DE TECIDO PARA O HOSPITAL ANTÔNIO BEZERRA DE FARIA (HABF) </t>
  </si>
  <si>
    <t>SERVHE SERVIÇO DE HEMATOLOGIA HEMOTERAPIA QUIMIOTERAPIA E PATOLOGIA CLINICA LTDA</t>
  </si>
  <si>
    <t>GALILEO TECNOLOGIA EM SAÚDE LTDA</t>
  </si>
  <si>
    <t>INTERATIVA NUTRIÇÃO CLINICA LTDA</t>
  </si>
  <si>
    <t>SALUD COMERCIO VAREJISTA DE PRODUTOS ALIMENTÍCIOS E DESCARTÁVEIS LTDA</t>
  </si>
  <si>
    <t>LA VITA COMÉRCIO VAREJISTA E ATACADISTA DE PRODUTOS ALIMENTÍCIOS EIRELI</t>
  </si>
  <si>
    <t>SERVIÇOS MÉDICOS DE OXIGENOTERAPIA HIPERBÁRICA PARA O HABF</t>
  </si>
  <si>
    <t>CONSERMA - SERVIÇOS, MANUTENÇÃO E TRANSPORTES LTDA</t>
  </si>
  <si>
    <t>SAPRA LANDAUER SERVIÇO DE ASSESSORIA E PROTEÇÃO RADIOLÓGICA LTDA</t>
  </si>
  <si>
    <t>LOCAÇÃO DE EQUIPAMENTO E FORNECIMENTO DE TESTE PARA DOSAGEM TRO PARA O HOSPITAL ANTÔNIO BEZERRA DE FARIA - HABF</t>
  </si>
  <si>
    <t>D.N. COMERCIO E SERVIÇOS EM SEGURANÇA E INTELIGÊNCIA LTDA – EPP</t>
  </si>
  <si>
    <t>MSO BIOMED PRODUTOS LABORATORIAIS LTDA</t>
  </si>
  <si>
    <r>
      <t>PRESTAÇÃO DE SERVIÇOS DE MANUTENÇÃO PREVENTIVA E CORRETIVA EM CENTRAL DE VÁCUO COM REPOSIÇÃO DE PEÇAS.</t>
    </r>
    <r>
      <rPr>
        <sz val="10"/>
        <color theme="1"/>
        <rFont val="Calibri"/>
        <family val="2"/>
        <scheme val="minor"/>
      </rPr>
      <t xml:space="preserve"> O ATENDIMENTO DAS DEMANDAS DO HOSPITAL ESTADUAL CENTRAL - HEC</t>
    </r>
  </si>
  <si>
    <t>NUTRISOLUTION NUTRICAO E COMERCIO DE PRODUTOS HOSPITALARES E ONCOLÓGICOS LTDA - EPP</t>
  </si>
  <si>
    <t>SEDE E HABF</t>
  </si>
  <si>
    <t>REALIZAÇÃO DE ESTUDO CLÍNICO RESILIENT EXTEND-IV, ENTRE A FUNDAÇÃO INOVA CAPIXABA, COMO “CENTRO PARTICIPANTE” E A ASSOCIAÇÃO HOSPITALAR MOINHOS DE VENTO, QUE FIGURA COMO “CENTRO COORDENADOR”</t>
  </si>
  <si>
    <t>REALIZAÇÃO DE ESTUDO CLÍNICO RESILIENT EXTEND TNK, ENTRE A FUNDAÇÃO INOVA CAPIXABA, COMO “CENTRO PARTICIPANTE” E A ASSOCIAÇÃO HOSPITALAR MOINHOS DE VENTO, QUE FIGURA COMO “CENTRO COORDENADOR”</t>
  </si>
  <si>
    <t>A patrocinadora pagará o valor de $ 2.000,00 (dois mil dólares) de taxa inicial e $ 700,00 (setecentos dólares) por cada paciente/participante devidamente incluído no Estudo</t>
  </si>
  <si>
    <t>TERMO DE COOPERAÇÃO</t>
  </si>
  <si>
    <t>PLANO DE TRABALHO DO PROGRAMA DE RESIDÊNCIA EM NEUROCIRURGIA</t>
  </si>
  <si>
    <t>PLANO DE TRABALHO DO ESTÁGIO DE MEDICINA NO HABF</t>
  </si>
  <si>
    <t>A SEGEX pagará contrapartida financeira de R$ 482.328,00.</t>
  </si>
  <si>
    <t>https://drive.google.com/file/d/1RFTrw1OxEv5xZucm4RZ4s9IMKTGgELit/view?usp=sharing</t>
  </si>
  <si>
    <t>Nº 069/2022</t>
  </si>
  <si>
    <t>2022-93Z3P</t>
  </si>
  <si>
    <t>ALIANÇA DIAGNÓSTICOS LTDA</t>
  </si>
  <si>
    <t>27.295.211/0001-55</t>
  </si>
  <si>
    <t>PRESTAÇÃO DE SERVIÇOS
LABORATORIAIS EXTERNOS PARA ATENDER AS
DEMANDAS DO HOSPITAL ANTÔNIO BEZERRA DE FARIA</t>
  </si>
  <si>
    <t>14/06/2022 - Ratificação Dispensa</t>
  </si>
  <si>
    <t>26/05/2022 - Ratificação Dispensa</t>
  </si>
  <si>
    <t>Nº 070/2022</t>
  </si>
  <si>
    <t>2022-6HNP4</t>
  </si>
  <si>
    <t>TALIEVI COMERCIAL LTDA</t>
  </si>
  <si>
    <t>FORNECIMENTO DE REFEIÇÕES TRANSPORTADAS PRONTAS E PORCIONADAS  PARA O ATENDIMENTO DOS PACIENTES, ACOMPANHANTES, FUNCIONÁRIOS E TERCEIROS DO HOSPITAL ESTADUAL CENTRAL - HEC</t>
  </si>
  <si>
    <t>05/07/2022 - Ratificação Dispensa</t>
  </si>
  <si>
    <t>Nº 071/2022</t>
  </si>
  <si>
    <t>2022-HKBSW</t>
  </si>
  <si>
    <t>INSTITUTO FORMAR</t>
  </si>
  <si>
    <t>14.459.805/0001-02</t>
  </si>
  <si>
    <t>PRESTAÇÃO DE SERVIÇOS DE RECRUTAMENTO,
SELEÇÃO, CONTRATAÇÃO E
ACOMPANHAMENTO DO PROGRAMA
APRENDIZ</t>
  </si>
  <si>
    <t>Dispensa de Licitação - art. 24, inciso V, da Lei Federal nº 8.666/94</t>
  </si>
  <si>
    <t>107/2024</t>
  </si>
  <si>
    <t>Nº 072/2022</t>
  </si>
  <si>
    <t>Nº 073/2022</t>
  </si>
  <si>
    <t>Nº 074/2022</t>
  </si>
  <si>
    <t>2022-MT9RP</t>
  </si>
  <si>
    <t>SGS SERVICOS MÉDICOS LTDA ME</t>
  </si>
  <si>
    <t>32.894.249/0001-84</t>
  </si>
  <si>
    <t>PRESTAÇÃO DE SERVIÇOS DE TRANSFERÊNCIA INTER-HOSPITAIS, REALIZAÇÃO DE EXAMES E PROCEDIMENTOS</t>
  </si>
  <si>
    <t>Pregão Eletrônico nº 036/2022</t>
  </si>
  <si>
    <t>2021-XK3K1</t>
  </si>
  <si>
    <t>ARGOSVIG SEGURANCA, VIGILANCIA E INTELIGENCIA EIRELI</t>
  </si>
  <si>
    <t>Pregão Eletrônico nº 001/2022</t>
  </si>
  <si>
    <t>PRESTAÇÃO DE SERVIÇOS DE VIGILÂNCIA PATRIMONIAL ARMADA E DESARMADA, COM FORNECIMENTO DE MÃO-DE-OBRA, EQUIPAMENTOS E INSUMOS A SEREM EXECUTADOS DE FORMA CONTÍNUA NAS DEPENDÊNCIAS DO HOSPITAL ANTÔNIO BEZERRA DE FARIA E OUTRAS UNIDADES DA FUNDAÇÃO INOVA CAPIXABA</t>
  </si>
  <si>
    <t>2022-P44DQ</t>
  </si>
  <si>
    <t>CLINICA HIPERBARICA NOVO HORIZONTE LTDA</t>
  </si>
  <si>
    <t xml:space="preserve">19.679.176/0001-40 </t>
  </si>
  <si>
    <t>PRESTAÇÃO DE SERVIÇOS MÉDICOS ESPECIALIZADOS EM OXIGENOTERAPIA HIPERBÁRICA EM ATENDIMENTO DAS DEMANDAS DO HOSPITAL ESTADUAL CENTRAL "BENÍCIO TAVARES PEREIRA" - HEC</t>
  </si>
  <si>
    <t>14/07/2022 - Ratificação Dispensa</t>
  </si>
  <si>
    <t>AGUARDANDO ASSINATURA</t>
  </si>
  <si>
    <t>Nº 075/2022</t>
  </si>
  <si>
    <t>LABINBRAZ COMERCIAL LTDA</t>
  </si>
  <si>
    <t>73.008.682/0001-52</t>
  </si>
  <si>
    <t>CONTRATATO DE LOCAÇÃO DE EQUIPAMENTO AUTOMÁTICO PARA REALIZAÇÃO DE EXAMES DE ANÁLISES QUÍMICAS</t>
  </si>
  <si>
    <t>Adesão ARP PMES nº 029/2021</t>
  </si>
  <si>
    <t>Nº 076/2022</t>
  </si>
  <si>
    <t>2022-OM5BR</t>
  </si>
  <si>
    <t>ARVAK COMERCIAL REPRESENTAÇÕES E SERVIÇOS LTDA</t>
  </si>
  <si>
    <t>30.128.941/0001-76</t>
  </si>
  <si>
    <t>PRESTAÇÃO DE SERVIÇOS DE MANUTENÇÃO PREVENTIVA E CORRETIVA DA REDE DE GASES MEDICINAIS INCLUINDO PEÇAS PARA ATENDER AS DEMANDAS DO HOSPITAL ANTÔNIO BEZERRA DE FARIA</t>
  </si>
  <si>
    <t>11/07/2022 - Ratificação Dispensa</t>
  </si>
  <si>
    <t>Nº 077/2022</t>
  </si>
  <si>
    <t>2022-5J1MP</t>
  </si>
  <si>
    <t xml:space="preserve"> LOCAÇÃO DE SUPORTE DE CRÂNIO PARA ATENDER AS DEMANDAS DO HOSPITAL ESTADUAL CENTRAL BENÍCIO TAVARES</t>
  </si>
  <si>
    <t>Pregão Eletrônico nº 0050/2022</t>
  </si>
  <si>
    <t>2022-94BKF</t>
  </si>
  <si>
    <t>SEJUS</t>
  </si>
  <si>
    <t>36.388.023/0001-62</t>
  </si>
  <si>
    <t>CONVENIO DE PARCERIA MÚTUA</t>
  </si>
  <si>
    <t>https://drive.google.com/file/d/1WJGWwi4JiuqUTt-ZBmkBEweMJmjdt1Up/view?usp=sharing</t>
  </si>
  <si>
    <t>CONVÊNIO DE COOPERAÇÃO MÚTUA SEJUS Nº 006/2022</t>
  </si>
  <si>
    <t>CONVENIO DE COOPERAÇÃO MÚTUA</t>
  </si>
  <si>
    <t>CONVÊNIO DE COOPERAÇÃO MÚTUA É A ABSORÇÃO DE MÃO DE OBRA DOS PRESOS EM CUMPRIMENTO DE PENA EM REGIME SEMIABERTO DO SISTEMA PENITENCIÁRIO CAPIXABA, VISANDO A RESSOCIALIZAÇÃO DOS MESMOS, DE MODO A TORNÁ-LOS APTOS ÀS ATIVIDADES SÓCIO PRODUTIVAS, BEM COMO DOTÁ-LOS DE RESPONSABILIDADES ECONÔMICAS, ÉTICAS E SOCIAIS, MINIMIZANDO OS EFEITOS DO ENCARCERAMENTO E REDUZINDO A REINCIDÊNCIA CRIMINAL NO ESTADO, O QUE POSSIBILITARÁ, AINDA, A REMIÇÃO DE PENA, POR INTERMÉDIO DAS ATIVIDADES LABORATIVAS DESCRITAS NO PLANO DE TRABALHO</t>
  </si>
  <si>
    <t>VERA CRISTINA M. QUIRINO</t>
  </si>
  <si>
    <t>EDILAMAR BLACKMAN</t>
  </si>
  <si>
    <t>LUCINETE LOPES ENDLICH</t>
  </si>
  <si>
    <t>BIANCA ARAUJO FABRES</t>
  </si>
  <si>
    <t>MILENA DE SOUZA LEMOS MEIRELES</t>
  </si>
  <si>
    <t>EDILÉIA C MARTINS FERREIRA SANTANA</t>
  </si>
  <si>
    <t>ALEXSANDRA MARCÍLIO PEREIRA RODRIGUES</t>
  </si>
  <si>
    <t>MÁRCIA LYRIO BONELLE PEREIRA</t>
  </si>
  <si>
    <t>MÔNICA INOCENTE PEREIRA GROLLA</t>
  </si>
  <si>
    <t>DYONATA LUCAS RIBEIRO DE JESUS</t>
  </si>
  <si>
    <t>EMILIANA MELLO DEGLI ESPOTI</t>
  </si>
  <si>
    <t>LUCIANA BASTOS CARNOT</t>
  </si>
  <si>
    <t>IGOR RIBEIRO STRUTZ</t>
  </si>
  <si>
    <t>ALEXSANDRA MARCILIO PEREIRA RODRIGUES</t>
  </si>
  <si>
    <t>https://drive.google.com/file/d/16xP06oNKd9OIqyLWbhWAL5FhAMArlMuq/view?usp=sharing</t>
  </si>
  <si>
    <t>https://drive.google.com/file/d/1MoavklOTyDXfHMGSxEgSs5U35HQU8ssy/view?usp=sharing</t>
  </si>
  <si>
    <t>https://drive.google.com/file/d/1s1OjWpPAXg4SjMR4DQd0z4xUTF2wMkl0/view?usp=sharing</t>
  </si>
  <si>
    <t>VERA CRISTINA MONTEIRO QUIRINO</t>
  </si>
  <si>
    <t>JÉSSICA MACIEL DE ANDRADE</t>
  </si>
  <si>
    <t>2022-ZVT05IGO</t>
  </si>
  <si>
    <t>RENATO DA SILVA FANZERES</t>
  </si>
  <si>
    <t>https://drive.google.com/file/d/1xUX_7fnUxYYaL44rQTEKKT-Um1E2oDHO/view?usp=sharing</t>
  </si>
  <si>
    <t>https://drive.google.com/file/d/1IHho2rl8Y-jMeh7wi5KAfTaxhKuLPtR5/view?usp=sharing</t>
  </si>
  <si>
    <t>https://drive.google.com/file/d/1bws1mJ-1DGA1tkKmjt6QGZNBTbflNTCX/view?usp=sharing</t>
  </si>
  <si>
    <t>https://drive.google.com/file/d/1q7BtoENE5oeASVsRQMS8fV3cd6MZ_Ols/view?usp=sharing</t>
  </si>
  <si>
    <t>EM PROCESAMENTO</t>
  </si>
  <si>
    <t>https://drive.google.com/file/d/16-9xfv7QBh_veXlSqW3mTygTh47KRaQz/view?usp=sharing</t>
  </si>
  <si>
    <t>NUTRISOLUTION NUTRIÇÃO E COMERCIO DE PRODUTOS HOSPITALARES E ONCOLÓGICOS LTDA - EPP</t>
  </si>
  <si>
    <t>SGS SERVIÇOS MÉDICOS LTDA ME</t>
  </si>
  <si>
    <t>CLINICA HIPERBÁRICA NOVO HORIZONTE LTDA</t>
  </si>
  <si>
    <t>CONTRATADO DE LOCAÇÃO DE EQUIPAMENTO AUTOMÁTICO PARA REALIZAÇÃO DE EXAMES DE ANÁLISES QUÍMICAS</t>
  </si>
  <si>
    <t>Relação dos Contratos iNOVA Capixaba 2022 (Geral)</t>
  </si>
  <si>
    <t>Relação dos Contratos iNOVA Capixaba 2020 (Geral)</t>
  </si>
  <si>
    <t>Relação dos Contratos iNOVA Capixaba 2021 (Geral)</t>
  </si>
  <si>
    <t>Relação dos Instrumentos Contratuais iNOVA Capixaba 2022 (GERAL)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</si>
</sst>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9"/>
      <color theme="1"/>
      <name val="Arial"/>
      <family val="2"/>
    </font>
    <font>
      <u/>
      <sz val="10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20B38"/>
        <bgColor indexed="64"/>
      </patternFill>
    </fill>
    <fill>
      <patternFill patternType="solid">
        <fgColor rgb="FF7C2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44" fontId="3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8" fontId="3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8" fontId="7" fillId="0" borderId="1" xfId="2" applyNumberFormat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8" fontId="3" fillId="0" borderId="1" xfId="2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3" fillId="0" borderId="1" xfId="2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4" fontId="3" fillId="4" borderId="1" xfId="2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4" borderId="1" xfId="5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5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4" fontId="3" fillId="0" borderId="0" xfId="2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5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5" applyFill="1" applyBorder="1" applyAlignment="1">
      <alignment horizontal="center" vertical="center" wrapText="1"/>
    </xf>
    <xf numFmtId="8" fontId="3" fillId="4" borderId="1" xfId="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3" fillId="4" borderId="10" xfId="1" applyNumberFormat="1" applyFont="1" applyFill="1" applyBorder="1" applyAlignment="1">
      <alignment horizontal="center" vertical="center" wrapText="1"/>
    </xf>
    <xf numFmtId="164" fontId="3" fillId="4" borderId="12" xfId="1" applyNumberFormat="1" applyFont="1" applyFill="1" applyBorder="1" applyAlignment="1">
      <alignment horizontal="center" vertical="center" wrapText="1"/>
    </xf>
    <xf numFmtId="164" fontId="3" fillId="4" borderId="11" xfId="1" applyNumberFormat="1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</cellXfs>
  <cellStyles count="10">
    <cellStyle name="Hiperlink" xfId="5" builtinId="8"/>
    <cellStyle name="Moeda" xfId="2" builtinId="4"/>
    <cellStyle name="Moeda 2" xfId="4"/>
    <cellStyle name="Moeda 2 2" xfId="9"/>
    <cellStyle name="Moeda 3" xfId="7"/>
    <cellStyle name="Normal" xfId="0" builtinId="0"/>
    <cellStyle name="Vírgula" xfId="1" builtinId="3"/>
    <cellStyle name="Vírgula 2" xfId="3"/>
    <cellStyle name="Vírgula 2 2" xfId="8"/>
    <cellStyle name="Vírgula 3" xfId="6"/>
  </cellStyles>
  <dxfs count="0"/>
  <tableStyles count="0" defaultTableStyle="TableStyleMedium2" defaultPivotStyle="PivotStyleLight16"/>
  <colors>
    <mruColors>
      <color rgb="FF9133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215900</xdr:rowOff>
    </xdr:from>
    <xdr:to>
      <xdr:col>1</xdr:col>
      <xdr:colOff>513246</xdr:colOff>
      <xdr:row>0</xdr:row>
      <xdr:rowOff>1329911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15900"/>
          <a:ext cx="1986446" cy="1114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292100</xdr:colOff>
      <xdr:row>0</xdr:row>
      <xdr:rowOff>292100</xdr:rowOff>
    </xdr:from>
    <xdr:to>
      <xdr:col>14</xdr:col>
      <xdr:colOff>1457613</xdr:colOff>
      <xdr:row>0</xdr:row>
      <xdr:rowOff>1388343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0" y="292100"/>
          <a:ext cx="1165513" cy="1096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1668295</xdr:colOff>
      <xdr:row>0</xdr:row>
      <xdr:rowOff>235116</xdr:rowOff>
    </xdr:from>
    <xdr:to>
      <xdr:col>14</xdr:col>
      <xdr:colOff>2590800</xdr:colOff>
      <xdr:row>0</xdr:row>
      <xdr:rowOff>1317066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0695" y="235116"/>
          <a:ext cx="922505" cy="108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171450</xdr:rowOff>
    </xdr:from>
    <xdr:to>
      <xdr:col>1</xdr:col>
      <xdr:colOff>542926</xdr:colOff>
      <xdr:row>0</xdr:row>
      <xdr:rowOff>1119159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71450"/>
          <a:ext cx="1676400" cy="947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961082</xdr:colOff>
      <xdr:row>0</xdr:row>
      <xdr:rowOff>195817</xdr:rowOff>
    </xdr:from>
    <xdr:to>
      <xdr:col>14</xdr:col>
      <xdr:colOff>906221</xdr:colOff>
      <xdr:row>0</xdr:row>
      <xdr:rowOff>1119742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7882" y="195817"/>
          <a:ext cx="961139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1131720</xdr:colOff>
      <xdr:row>0</xdr:row>
      <xdr:rowOff>210186</xdr:rowOff>
    </xdr:from>
    <xdr:to>
      <xdr:col>14</xdr:col>
      <xdr:colOff>1903245</xdr:colOff>
      <xdr:row>0</xdr:row>
      <xdr:rowOff>1115061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4520" y="210186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203200</xdr:rowOff>
    </xdr:from>
    <xdr:to>
      <xdr:col>1</xdr:col>
      <xdr:colOff>838200</xdr:colOff>
      <xdr:row>0</xdr:row>
      <xdr:rowOff>1191585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03200"/>
          <a:ext cx="1739900" cy="988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828675</xdr:colOff>
      <xdr:row>0</xdr:row>
      <xdr:rowOff>133350</xdr:rowOff>
    </xdr:from>
    <xdr:to>
      <xdr:col>20</xdr:col>
      <xdr:colOff>328611</xdr:colOff>
      <xdr:row>0</xdr:row>
      <xdr:rowOff>1266411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425" y="133350"/>
          <a:ext cx="973136" cy="1133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295275</xdr:colOff>
      <xdr:row>0</xdr:row>
      <xdr:rowOff>142875</xdr:rowOff>
    </xdr:from>
    <xdr:to>
      <xdr:col>22</xdr:col>
      <xdr:colOff>457201</xdr:colOff>
      <xdr:row>0</xdr:row>
      <xdr:rowOff>1256886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9575" y="142875"/>
          <a:ext cx="803276" cy="1114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12701</xdr:colOff>
      <xdr:row>0</xdr:row>
      <xdr:rowOff>217003</xdr:rowOff>
    </xdr:from>
    <xdr:to>
      <xdr:col>14</xdr:col>
      <xdr:colOff>1004647</xdr:colOff>
      <xdr:row>0</xdr:row>
      <xdr:rowOff>1170542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3201" y="217003"/>
          <a:ext cx="991946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1079501</xdr:colOff>
      <xdr:row>0</xdr:row>
      <xdr:rowOff>159386</xdr:rowOff>
    </xdr:from>
    <xdr:to>
      <xdr:col>14</xdr:col>
      <xdr:colOff>1919121</xdr:colOff>
      <xdr:row>0</xdr:row>
      <xdr:rowOff>1144126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01" y="159386"/>
          <a:ext cx="839620" cy="984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203201</xdr:rowOff>
    </xdr:from>
    <xdr:to>
      <xdr:col>1</xdr:col>
      <xdr:colOff>901699</xdr:colOff>
      <xdr:row>0</xdr:row>
      <xdr:rowOff>1112225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03201"/>
          <a:ext cx="1600199" cy="909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11757</xdr:colOff>
      <xdr:row>0</xdr:row>
      <xdr:rowOff>205342</xdr:rowOff>
    </xdr:from>
    <xdr:to>
      <xdr:col>14</xdr:col>
      <xdr:colOff>994063</xdr:colOff>
      <xdr:row>0</xdr:row>
      <xdr:rowOff>1129267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1957" y="205342"/>
          <a:ext cx="98230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1144420</xdr:colOff>
      <xdr:row>0</xdr:row>
      <xdr:rowOff>148548</xdr:rowOff>
    </xdr:from>
    <xdr:to>
      <xdr:col>14</xdr:col>
      <xdr:colOff>1993900</xdr:colOff>
      <xdr:row>0</xdr:row>
      <xdr:rowOff>1144852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24620" y="148548"/>
          <a:ext cx="849480" cy="99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183241</xdr:colOff>
      <xdr:row>0</xdr:row>
      <xdr:rowOff>210457</xdr:rowOff>
    </xdr:from>
    <xdr:to>
      <xdr:col>1</xdr:col>
      <xdr:colOff>786701</xdr:colOff>
      <xdr:row>0</xdr:row>
      <xdr:rowOff>1219200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41" y="210457"/>
          <a:ext cx="1784560" cy="1008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114300</xdr:colOff>
      <xdr:row>0</xdr:row>
      <xdr:rowOff>259317</xdr:rowOff>
    </xdr:from>
    <xdr:to>
      <xdr:col>14</xdr:col>
      <xdr:colOff>1178213</xdr:colOff>
      <xdr:row>0</xdr:row>
      <xdr:rowOff>1263274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24900" y="259317"/>
          <a:ext cx="1063913" cy="100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1397001</xdr:colOff>
      <xdr:row>0</xdr:row>
      <xdr:rowOff>212220</xdr:rowOff>
    </xdr:from>
    <xdr:to>
      <xdr:col>14</xdr:col>
      <xdr:colOff>2274721</xdr:colOff>
      <xdr:row>0</xdr:row>
      <xdr:rowOff>1245085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1" y="212220"/>
          <a:ext cx="877720" cy="103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ceHkJCq1G5YEkAM_TAwe3QWCDm3JV_O/view?usp=sharing" TargetMode="External"/><Relationship Id="rId117" Type="http://schemas.openxmlformats.org/officeDocument/2006/relationships/hyperlink" Target="https://drive.google.com/file/d/1aj9OGHujMq_5nm5Dgsr6Vwf0kk52dP7G/view?usp=sharing" TargetMode="External"/><Relationship Id="rId21" Type="http://schemas.openxmlformats.org/officeDocument/2006/relationships/hyperlink" Target="https://drive.google.com/file/d/1nckk5rmLbEOVmClQ9mwuv-gmIvqgBBTx/view?usp=sharing" TargetMode="External"/><Relationship Id="rId42" Type="http://schemas.openxmlformats.org/officeDocument/2006/relationships/hyperlink" Target="https://drive.google.com/file/d/1hKjXoF9VE4St1DfO44uy5ArgIigx5a6d/view?usp=sharing" TargetMode="External"/><Relationship Id="rId47" Type="http://schemas.openxmlformats.org/officeDocument/2006/relationships/hyperlink" Target="https://drive.google.com/file/d/11HzQn6G545zxa7BYNLnefeVddvCodPq5/view?usp=sharing" TargetMode="External"/><Relationship Id="rId63" Type="http://schemas.openxmlformats.org/officeDocument/2006/relationships/hyperlink" Target="https://drive.google.com/file/d/1ON7maKv3_1WDwMy9EMbRfqw2cBRHdMXP/view?usp=sharing" TargetMode="External"/><Relationship Id="rId68" Type="http://schemas.openxmlformats.org/officeDocument/2006/relationships/hyperlink" Target="https://drive.google.com/file/d/1R9CuIw0Ktj0XOPcW36yCicPX8g9yG1_p/view?usp=sharing" TargetMode="External"/><Relationship Id="rId84" Type="http://schemas.openxmlformats.org/officeDocument/2006/relationships/hyperlink" Target="https://drive.google.com/file/d/1bws1mJ-1DGA1tkKmjt6QGZNBTbflNTCX/view?usp=sharing" TargetMode="External"/><Relationship Id="rId89" Type="http://schemas.openxmlformats.org/officeDocument/2006/relationships/hyperlink" Target="https://drive.google.com/file/d/1nq_Ev_6aGZXMIK19onyhRngpaUX9XYK-/view?usp=sharing" TargetMode="External"/><Relationship Id="rId112" Type="http://schemas.openxmlformats.org/officeDocument/2006/relationships/hyperlink" Target="https://drive.google.com/file/d/1Jmi2NvLDs8V3biOZ3WF99p1m3C3rgMXK/view?usp=sharing" TargetMode="External"/><Relationship Id="rId16" Type="http://schemas.openxmlformats.org/officeDocument/2006/relationships/hyperlink" Target="https://drive.google.com/file/d/1RFTrw1OxEv5xZucm4RZ4s9IMKTGgELit/view?usp=sharing" TargetMode="External"/><Relationship Id="rId107" Type="http://schemas.openxmlformats.org/officeDocument/2006/relationships/hyperlink" Target="https://drive.google.com/file/d/1plI3k5z1JqB3nvvBxHFgwDGjEi7rkn6C/view?usp=sharing" TargetMode="External"/><Relationship Id="rId11" Type="http://schemas.openxmlformats.org/officeDocument/2006/relationships/hyperlink" Target="https://drive.google.com/file/d/1Z-bbj9UeaUh74AxSdcY-Wly3uvxAMnPY/view?usp=sharing" TargetMode="External"/><Relationship Id="rId32" Type="http://schemas.openxmlformats.org/officeDocument/2006/relationships/hyperlink" Target="https://drive.google.com/file/d/1i6HvBoBKGT6UgANabTb5oMClHavN2JD9/view?usp=sharing" TargetMode="External"/><Relationship Id="rId37" Type="http://schemas.openxmlformats.org/officeDocument/2006/relationships/hyperlink" Target="https://drive.google.com/file/d/1Dy-kajrvImCmnSbKLBrkb_IEJhkjyxvk/view?usp=sharing" TargetMode="External"/><Relationship Id="rId53" Type="http://schemas.openxmlformats.org/officeDocument/2006/relationships/hyperlink" Target="https://drive.google.com/file/d/1vXqNLSl71oRTjrUPEuLPhll7IFVDhmPb/view?usp=sharing" TargetMode="External"/><Relationship Id="rId58" Type="http://schemas.openxmlformats.org/officeDocument/2006/relationships/hyperlink" Target="https://drive.google.com/file/d/1Al5CZN4rC0ozSwIymtKPht4_sPmPWUWR/view?usp=sharing" TargetMode="External"/><Relationship Id="rId74" Type="http://schemas.openxmlformats.org/officeDocument/2006/relationships/hyperlink" Target="https://drive.google.com/file/d/1tpKkb9VEak4dyUF_34pMaVEaXM9mcEJX/view?usp=sharing" TargetMode="External"/><Relationship Id="rId79" Type="http://schemas.openxmlformats.org/officeDocument/2006/relationships/hyperlink" Target="https://drive.google.com/file/d/1RejmlnAxk0n_j7Np4RUwFzHzA-vcQjwt/view?usp=sharing" TargetMode="External"/><Relationship Id="rId102" Type="http://schemas.openxmlformats.org/officeDocument/2006/relationships/hyperlink" Target="https://drive.google.com/file/d/1o2ZF2WXmQijDDW6kK6v6uyIySQjcY8VF/view?usp=sharing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IJi3SgqN6yaUpBbnU1KC9traiHELElC_/view?usp=sharing" TargetMode="External"/><Relationship Id="rId90" Type="http://schemas.openxmlformats.org/officeDocument/2006/relationships/hyperlink" Target="https://drive.google.com/file/d/1Belv65nBib9vQ35YiF24j7HR-IxZE4PZ/view?usp=sharing" TargetMode="External"/><Relationship Id="rId95" Type="http://schemas.openxmlformats.org/officeDocument/2006/relationships/hyperlink" Target="https://drive.google.com/file/d/1_4Yqje8BlDtg8qY0CdVyY6bWXSBCTyh0/view?usp=sharing" TargetMode="External"/><Relationship Id="rId22" Type="http://schemas.openxmlformats.org/officeDocument/2006/relationships/hyperlink" Target="https://drive.google.com/file/d/1fTM-Hg-_pH9IW1vhYzVd_XHkIwLSZ3bJ/view?usp=sharing" TargetMode="External"/><Relationship Id="rId27" Type="http://schemas.openxmlformats.org/officeDocument/2006/relationships/hyperlink" Target="https://drive.google.com/file/d/1OL3C7xgRgcz4Rm54olcBieXJTHoOOFsR/view?usp=sharing" TargetMode="External"/><Relationship Id="rId43" Type="http://schemas.openxmlformats.org/officeDocument/2006/relationships/hyperlink" Target="https://drive.google.com/file/d/1lhSzC3hws4-921eHTguUyMclaOtvOCNT/view?usp=sharing" TargetMode="External"/><Relationship Id="rId48" Type="http://schemas.openxmlformats.org/officeDocument/2006/relationships/hyperlink" Target="https://drive.google.com/file/d/1vnuBfUJmIZjAXi8-tXkV_WqfqAmsY0Ev/view?usp=sharing" TargetMode="External"/><Relationship Id="rId64" Type="http://schemas.openxmlformats.org/officeDocument/2006/relationships/hyperlink" Target="https://drive.google.com/file/d/1wM4uzni-JSWe61C5_QeP-8n58noiWSiB/view?usp=sharing" TargetMode="External"/><Relationship Id="rId69" Type="http://schemas.openxmlformats.org/officeDocument/2006/relationships/hyperlink" Target="https://drive.google.com/file/d/1PMTWouZqlL4AhnbfLLzOe-5csie4HyCU/view?usp=sharing" TargetMode="External"/><Relationship Id="rId113" Type="http://schemas.openxmlformats.org/officeDocument/2006/relationships/hyperlink" Target="https://drive.google.com/file/d/1LAfaAejxT_NiOewh8paL-kZfmLeTGyKM/view?usp=sharing" TargetMode="External"/><Relationship Id="rId118" Type="http://schemas.openxmlformats.org/officeDocument/2006/relationships/hyperlink" Target="https://drive.google.com/file/d/1nSW2cXN0ztsokn4SztpykysvxTqD66ep/view?usp=sharing" TargetMode="External"/><Relationship Id="rId80" Type="http://schemas.openxmlformats.org/officeDocument/2006/relationships/hyperlink" Target="https://drive.google.com/file/d/16xP06oNKd9OIqyLWbhWAL5FhAMArlMuq/view?usp=sharing" TargetMode="External"/><Relationship Id="rId85" Type="http://schemas.openxmlformats.org/officeDocument/2006/relationships/hyperlink" Target="https://drive.google.com/file/d/1q7BtoENE5oeASVsRQMS8fV3cd6MZ_Ols/view?usp=sharing" TargetMode="External"/><Relationship Id="rId12" Type="http://schemas.openxmlformats.org/officeDocument/2006/relationships/hyperlink" Target="https://drive.google.com/file/d/1jHmRfLgb0wQN4Bwl1bSXpNph3EaR4eXY/view?usp=sharing" TargetMode="External"/><Relationship Id="rId17" Type="http://schemas.openxmlformats.org/officeDocument/2006/relationships/hyperlink" Target="https://drive.google.com/file/d/1Jy-8-TGSL9QZoafnxKPAulHfw5Fxb2UL/view?usp=sharing" TargetMode="External"/><Relationship Id="rId33" Type="http://schemas.openxmlformats.org/officeDocument/2006/relationships/hyperlink" Target="https://drive.google.com/file/d/1yM3ZAMnmdQ1XKgjMU0Ux_5iUl7OyhCXz/view?usp=sharing" TargetMode="External"/><Relationship Id="rId38" Type="http://schemas.openxmlformats.org/officeDocument/2006/relationships/hyperlink" Target="https://drive.google.com/file/d/1dZSnbwGvFys3BBUzSlU-iSkjakQ3H1zS/view?usp=sharing" TargetMode="External"/><Relationship Id="rId59" Type="http://schemas.openxmlformats.org/officeDocument/2006/relationships/hyperlink" Target="https://drive.google.com/file/d/1FRhm1qyDaDxHHzHZFp4IwlAusjaLFp9T/view?usp=sharing" TargetMode="External"/><Relationship Id="rId103" Type="http://schemas.openxmlformats.org/officeDocument/2006/relationships/hyperlink" Target="https://drive.google.com/file/d/1nckk5rmLbEOVmClQ9mwuv-gmIvqgBBTx/view?usp=sharing" TargetMode="External"/><Relationship Id="rId108" Type="http://schemas.openxmlformats.org/officeDocument/2006/relationships/hyperlink" Target="https://drive.google.com/file/d/1UPNMsCei_n4R9uvgYadHrgD3y5QBmnp-/view?usp=sharing" TargetMode="External"/><Relationship Id="rId124" Type="http://schemas.openxmlformats.org/officeDocument/2006/relationships/drawing" Target="../drawings/drawing1.xml"/><Relationship Id="rId54" Type="http://schemas.openxmlformats.org/officeDocument/2006/relationships/hyperlink" Target="https://drive.google.com/file/d/1EibGkkeVbKg8an5_9lwMnQXkLQEann45/view?usp=sharing" TargetMode="External"/><Relationship Id="rId70" Type="http://schemas.openxmlformats.org/officeDocument/2006/relationships/hyperlink" Target="https://drive.google.com/file/d/1IyFbFVXQjJIfn1_wo_jmbGa2tbwzWlHP/view?usp=sharing" TargetMode="External"/><Relationship Id="rId75" Type="http://schemas.openxmlformats.org/officeDocument/2006/relationships/hyperlink" Target="https://drive.google.com/file/d/1Wm8xjYWNZQ7HY7SJmphI2JSI15z56Cge/view?usp=sharing" TargetMode="External"/><Relationship Id="rId91" Type="http://schemas.openxmlformats.org/officeDocument/2006/relationships/hyperlink" Target="https://drive.google.com/file/d/1OGRMSuISFf6fPaV0PPuaDFYhxK2c2SJJ/view?usp=sharing" TargetMode="External"/><Relationship Id="rId96" Type="http://schemas.openxmlformats.org/officeDocument/2006/relationships/hyperlink" Target="https://drive.google.com/file/d/1TiK_e4o_jCYlhFOSf8kBnDM0yzl3nbnB/view?usp=sharing" TargetMode="External"/><Relationship Id="rId1" Type="http://schemas.openxmlformats.org/officeDocument/2006/relationships/hyperlink" Target="https://drive.google.com/file/d/1yM7Nx63gWU7eWM7mnweugKNYvmkge6Ah/view?usp=sharing" TargetMode="External"/><Relationship Id="rId6" Type="http://schemas.openxmlformats.org/officeDocument/2006/relationships/hyperlink" Target="https://drive.google.com/file/d/1Guifj_gMbVLhctvz8qrH-rcl9IWkca3L/view?usp=sharing" TargetMode="External"/><Relationship Id="rId23" Type="http://schemas.openxmlformats.org/officeDocument/2006/relationships/hyperlink" Target="https://drive.google.com/file/d/1XuesOYp4e1v77vfJ4rNJFVkGSL8IRLEw/view?usp=sharing" TargetMode="External"/><Relationship Id="rId28" Type="http://schemas.openxmlformats.org/officeDocument/2006/relationships/hyperlink" Target="https://drive.google.com/file/d/1nTav4LgJjt0J0yHWYEsliAHHMNZf2SQp/view?usp=sharing" TargetMode="External"/><Relationship Id="rId49" Type="http://schemas.openxmlformats.org/officeDocument/2006/relationships/hyperlink" Target="https://drive.google.com/file/d/1-ILf8aUNUh17-Aoc3KSk3_comQocTTBr/view?usp=sharing" TargetMode="External"/><Relationship Id="rId114" Type="http://schemas.openxmlformats.org/officeDocument/2006/relationships/hyperlink" Target="https://drive.google.com/file/d/1DE-DKSqnv0UtU8iptX2z29d2PQ6L4g0D/view?usp=sharing" TargetMode="External"/><Relationship Id="rId119" Type="http://schemas.openxmlformats.org/officeDocument/2006/relationships/hyperlink" Target="https://drive.google.com/file/d/1A8In-tfy_zW7d2dy26sb5Wjr3m4DlxtW/view?usp=sharing" TargetMode="External"/><Relationship Id="rId44" Type="http://schemas.openxmlformats.org/officeDocument/2006/relationships/hyperlink" Target="https://drive.google.com/file/d/1uK4qY_igbH2TIsjeQM2S4pBaX5EhAMwm/view?usp=sharing" TargetMode="External"/><Relationship Id="rId60" Type="http://schemas.openxmlformats.org/officeDocument/2006/relationships/hyperlink" Target="https://drive.google.com/file/d/1pB3jreOqJ8dU-Xl_1VzgWxaPZV5ZuE_g/view?usp=sharing" TargetMode="External"/><Relationship Id="rId65" Type="http://schemas.openxmlformats.org/officeDocument/2006/relationships/hyperlink" Target="https://drive.google.com/file/d/1CSlX5ASAuiSmNNKe6TAhVnPgrkZ4KYAf/view?usp=sharing" TargetMode="External"/><Relationship Id="rId81" Type="http://schemas.openxmlformats.org/officeDocument/2006/relationships/hyperlink" Target="https://drive.google.com/file/d/1s1OjWpPAXg4SjMR4DQd0z4xUTF2wMkl0/view?usp=sharing" TargetMode="External"/><Relationship Id="rId86" Type="http://schemas.openxmlformats.org/officeDocument/2006/relationships/hyperlink" Target="https://drive.google.com/file/d/13_MjNtwh13XhfAUEYK_HSCh3Otm4AzHK/view?usp=sharing" TargetMode="External"/><Relationship Id="rId4" Type="http://schemas.openxmlformats.org/officeDocument/2006/relationships/hyperlink" Target="https://drive.google.com/file/d/1iRx06cueRcpOh-823YtFaEhHYZ-y77WR/view?usp=sharing" TargetMode="External"/><Relationship Id="rId9" Type="http://schemas.openxmlformats.org/officeDocument/2006/relationships/hyperlink" Target="https://drive.google.com/file/d/1tMNegkDRWxm7FcSbVBTbJeVehic61zlT/view?usp=sharing" TargetMode="External"/><Relationship Id="rId13" Type="http://schemas.openxmlformats.org/officeDocument/2006/relationships/hyperlink" Target="https://drive.google.com/file/d/10ooVz69U6jUiWtXagKOXancxdwwSlRCu/view?usp=sharing" TargetMode="External"/><Relationship Id="rId18" Type="http://schemas.openxmlformats.org/officeDocument/2006/relationships/hyperlink" Target="https://drive.google.com/file/d/1EIdKqVmroEBtdPobwI4p_NYZ9e1eAQES/view?usp=sharing" TargetMode="External"/><Relationship Id="rId39" Type="http://schemas.openxmlformats.org/officeDocument/2006/relationships/hyperlink" Target="https://drive.google.com/file/d/1-tAaB-YwXYmMm3GselDSgbPf-GxsG7vL/view?usp=sharing" TargetMode="External"/><Relationship Id="rId109" Type="http://schemas.openxmlformats.org/officeDocument/2006/relationships/hyperlink" Target="https://drive.google.com/file/d/1DuNCJjN_XZq4nQ-aQGPIcxXHdMZLy6XM/view?usp=sharing" TargetMode="External"/><Relationship Id="rId34" Type="http://schemas.openxmlformats.org/officeDocument/2006/relationships/hyperlink" Target="https://drive.google.com/file/d/1m9ai2OncN4MXI9Eedvox23qDEWDHzL5Q/view?usp=sharing" TargetMode="External"/><Relationship Id="rId50" Type="http://schemas.openxmlformats.org/officeDocument/2006/relationships/hyperlink" Target="https://drive.google.com/file/d/1mxKZIHuCe-U4vj7xSein3Ppo7NFiFfvd/view?usp=sharing" TargetMode="External"/><Relationship Id="rId55" Type="http://schemas.openxmlformats.org/officeDocument/2006/relationships/hyperlink" Target="https://drive.google.com/file/d/1MMsAP8NtaVw0IF6F64WR35LSmWfudOFT/view?usp=sharing" TargetMode="External"/><Relationship Id="rId76" Type="http://schemas.openxmlformats.org/officeDocument/2006/relationships/hyperlink" Target="https://drive.google.com/file/d/1g-4tfoESWQmiXjBPb_yvyAGZ3fY3zm2y/view?usp=sharing" TargetMode="External"/><Relationship Id="rId97" Type="http://schemas.openxmlformats.org/officeDocument/2006/relationships/hyperlink" Target="https://drive.google.com/file/d/1FIMxhBCekyoPJRCuejpVoaxKI9VSUr5u/view?usp=sharing" TargetMode="External"/><Relationship Id="rId104" Type="http://schemas.openxmlformats.org/officeDocument/2006/relationships/hyperlink" Target="https://drive.google.com/file/d/1IKNRy17f1K-qsEJg0pXK3mPqYW7QtLYB/view?usp=sharing" TargetMode="External"/><Relationship Id="rId120" Type="http://schemas.openxmlformats.org/officeDocument/2006/relationships/hyperlink" Target="https://drive.google.com/file/d/12arKERSyYaKoV97juW22U-Zzd7yRDyeK/view?usp=sharing" TargetMode="External"/><Relationship Id="rId7" Type="http://schemas.openxmlformats.org/officeDocument/2006/relationships/hyperlink" Target="https://drive.google.com/file/d/1l1C4tjoPuWbZ8Uo-yqeYFl7tBbXRNq9V/view?usp=sharing" TargetMode="External"/><Relationship Id="rId71" Type="http://schemas.openxmlformats.org/officeDocument/2006/relationships/hyperlink" Target="https://drive.google.com/file/d/1s9Uy0pr0WPHeud_AHL_MGdOlHulSGq4y/view?usp=sharing" TargetMode="External"/><Relationship Id="rId92" Type="http://schemas.openxmlformats.org/officeDocument/2006/relationships/hyperlink" Target="https://drive.google.com/file/d/1epWcdTAUSF54B4cCXjZEYgL3qBc0Izkt/view?usp=sharing" TargetMode="External"/><Relationship Id="rId2" Type="http://schemas.openxmlformats.org/officeDocument/2006/relationships/hyperlink" Target="https://drive.google.com/file/d/1UKmFjLQRZQs7lrihdSBmribKMGCtDnW1/view?usp=sharing" TargetMode="External"/><Relationship Id="rId29" Type="http://schemas.openxmlformats.org/officeDocument/2006/relationships/hyperlink" Target="https://drive.google.com/file/d/1Z03coAOsN7XMV55sjV5g07BovMcampmc/view?usp=sharing" TargetMode="External"/><Relationship Id="rId24" Type="http://schemas.openxmlformats.org/officeDocument/2006/relationships/hyperlink" Target="https://drive.google.com/file/d/1Q9_HvkKM559Ae_IpdzCGo0C-MKonXDLD/view?usp=sharing" TargetMode="External"/><Relationship Id="rId40" Type="http://schemas.openxmlformats.org/officeDocument/2006/relationships/hyperlink" Target="https://drive.google.com/file/d/1Mx64rD_dQkG3Prh_g_mYyuzbcd0FrYhh/view?usp=sharing" TargetMode="External"/><Relationship Id="rId45" Type="http://schemas.openxmlformats.org/officeDocument/2006/relationships/hyperlink" Target="https://drive.google.com/file/d/1CRmzB-cYjQIP5g7-Mt7AxU2qG1xzBwDr/view?usp=sharing" TargetMode="External"/><Relationship Id="rId66" Type="http://schemas.openxmlformats.org/officeDocument/2006/relationships/hyperlink" Target="https://drive.google.com/file/d/1ZcqjQ6RRb649hNbtvdBDAuQ2Gfe8GGja/view?usp=sharing" TargetMode="External"/><Relationship Id="rId87" Type="http://schemas.openxmlformats.org/officeDocument/2006/relationships/hyperlink" Target="https://drive.google.com/file/d/1gDAIx6Qmtn5YJEUyq_pqGXP_u9kREJvZ/view?usp=sharing" TargetMode="External"/><Relationship Id="rId110" Type="http://schemas.openxmlformats.org/officeDocument/2006/relationships/hyperlink" Target="https://drive.google.com/file/d/1sIk2k_H60B7yty9-OG_mrl1RsORSEcYF/view?usp=sharing" TargetMode="External"/><Relationship Id="rId115" Type="http://schemas.openxmlformats.org/officeDocument/2006/relationships/hyperlink" Target="https://drive.google.com/file/d/1_kATH9cYe3SCeaqZvfe-AfzDdAtSOdUr/view?usp=sharing" TargetMode="External"/><Relationship Id="rId61" Type="http://schemas.openxmlformats.org/officeDocument/2006/relationships/hyperlink" Target="https://drive.google.com/file/d/10RRx14VN3ZQIGZViEszHoYdq1SYk7hIq/view?usp=sharing" TargetMode="External"/><Relationship Id="rId82" Type="http://schemas.openxmlformats.org/officeDocument/2006/relationships/hyperlink" Target="https://drive.google.com/file/d/1xUX_7fnUxYYaL44rQTEKKT-Um1E2oDHO/view?usp=sharing" TargetMode="External"/><Relationship Id="rId19" Type="http://schemas.openxmlformats.org/officeDocument/2006/relationships/hyperlink" Target="https://drive.google.com/file/d/1WJGWwi4JiuqUTt-ZBmkBEweMJmjdt1Up/view?usp=sharing" TargetMode="External"/><Relationship Id="rId14" Type="http://schemas.openxmlformats.org/officeDocument/2006/relationships/hyperlink" Target="https://drive.google.com/file/d/1VOYEeX0TWxqweMCbYyKxpVCZL5sitoMO/view?usp=sharing" TargetMode="External"/><Relationship Id="rId30" Type="http://schemas.openxmlformats.org/officeDocument/2006/relationships/hyperlink" Target="https://drive.google.com/file/d/179FfW5ZXBvWJVLnE6BPZLyPbV8-yjUtG/view?usp=sharing" TargetMode="External"/><Relationship Id="rId35" Type="http://schemas.openxmlformats.org/officeDocument/2006/relationships/hyperlink" Target="https://drive.google.com/file/d/1BQOtjJ7c-EBoklCVTviicc12XQ_Ek_is/view?usp=sharing" TargetMode="External"/><Relationship Id="rId56" Type="http://schemas.openxmlformats.org/officeDocument/2006/relationships/hyperlink" Target="https://drive.google.com/file/d/19KjMncWYlCvRFlm3TgivDQqnoxTLooTg/view?usp=sharing" TargetMode="External"/><Relationship Id="rId77" Type="http://schemas.openxmlformats.org/officeDocument/2006/relationships/hyperlink" Target="https://drive.google.com/file/d/1dozJjXiR6XxYBqjjfWVjOa23Edrvfzxi/view?usp=sharing" TargetMode="External"/><Relationship Id="rId100" Type="http://schemas.openxmlformats.org/officeDocument/2006/relationships/hyperlink" Target="https://drive.google.com/file/d/1xTKycvjPA1IZoV8LYJPT8aN85tr06pkS/view?usp=sharing" TargetMode="External"/><Relationship Id="rId105" Type="http://schemas.openxmlformats.org/officeDocument/2006/relationships/hyperlink" Target="https://drive.google.com/file/d/1pKni_MKMMlTGS339TRVQKCNlSJm1w0_Y/view?usp=sharing" TargetMode="External"/><Relationship Id="rId8" Type="http://schemas.openxmlformats.org/officeDocument/2006/relationships/hyperlink" Target="https://drive.google.com/file/d/1jUCU4LTO18TG_LoOgK1Ir2x2v51n6KQ_/view?usp=sharing" TargetMode="External"/><Relationship Id="rId51" Type="http://schemas.openxmlformats.org/officeDocument/2006/relationships/hyperlink" Target="https://drive.google.com/file/d/1JA3AA8eay1QH0DTHb6Gr9krwUiVRcXft/view?usp=sharing" TargetMode="External"/><Relationship Id="rId72" Type="http://schemas.openxmlformats.org/officeDocument/2006/relationships/hyperlink" Target="https://drive.google.com/file/d/1KpQdDsCYsaF3Ht9DsaIc5qh380myNueN/view?usp=sharing" TargetMode="External"/><Relationship Id="rId93" Type="http://schemas.openxmlformats.org/officeDocument/2006/relationships/hyperlink" Target="https://drive.google.com/file/d/1lvQFBR4I7bVix14WAu4qBalPJyAL0TF3/view?usp=sharing" TargetMode="External"/><Relationship Id="rId98" Type="http://schemas.openxmlformats.org/officeDocument/2006/relationships/hyperlink" Target="https://drive.google.com/file/d/1YEuZ-LVsgcPE1lm1vvzsQU51LRidQmN2/view?usp=sharing" TargetMode="External"/><Relationship Id="rId121" Type="http://schemas.openxmlformats.org/officeDocument/2006/relationships/hyperlink" Target="https://drive.google.com/file/d/1DDq9OR8_Ga0bC69MalywHnHCMpmRm4rJ/view?usp=sharing" TargetMode="External"/><Relationship Id="rId3" Type="http://schemas.openxmlformats.org/officeDocument/2006/relationships/hyperlink" Target="https://drive.google.com/file/d/1kP9Jq-MRFQpSMuVPeAeISbN7Pnskof2a/view?usp=sharing" TargetMode="External"/><Relationship Id="rId25" Type="http://schemas.openxmlformats.org/officeDocument/2006/relationships/hyperlink" Target="https://drive.google.com/file/d/1E-6RalyGu57qQFoUZuDDrWyXyls7vlzZ/view?usp=sharing" TargetMode="External"/><Relationship Id="rId46" Type="http://schemas.openxmlformats.org/officeDocument/2006/relationships/hyperlink" Target="https://drive.google.com/file/d/18-Tz3Cuw11YrcUL2SjD28pK0Lx5d1ZwD/view?usp=sharing" TargetMode="External"/><Relationship Id="rId67" Type="http://schemas.openxmlformats.org/officeDocument/2006/relationships/hyperlink" Target="https://drive.google.com/file/d/1poGaZKaIoXJ07deX_ZLbHqM0jo0CiOrQ/view?usp=sharing" TargetMode="External"/><Relationship Id="rId116" Type="http://schemas.openxmlformats.org/officeDocument/2006/relationships/hyperlink" Target="https://drive.google.com/file/d/1GNBdW5mVjg9CpEyp8D0CXITMazs6lH-c/view?usp=sharing" TargetMode="External"/><Relationship Id="rId20" Type="http://schemas.openxmlformats.org/officeDocument/2006/relationships/hyperlink" Target="https://drive.google.com/file/d/1WJGWwi4JiuqUTt-ZBmkBEweMJmjdt1Up/view?usp=sharing" TargetMode="External"/><Relationship Id="rId41" Type="http://schemas.openxmlformats.org/officeDocument/2006/relationships/hyperlink" Target="https://drive.google.com/file/d/1h39JnKJbCE65cp6WHmT9bqKpkGCJJobe/view?usp=sharing" TargetMode="External"/><Relationship Id="rId62" Type="http://schemas.openxmlformats.org/officeDocument/2006/relationships/hyperlink" Target="https://drive.google.com/file/d/149gyuoy5XoObBGJw93UGf09rBEQ6zp_j/view?usp=sharing" TargetMode="External"/><Relationship Id="rId83" Type="http://schemas.openxmlformats.org/officeDocument/2006/relationships/hyperlink" Target="https://drive.google.com/file/d/1IHho2rl8Y-jMeh7wi5KAfTaxhKuLPtR5/view?usp=sharing" TargetMode="External"/><Relationship Id="rId88" Type="http://schemas.openxmlformats.org/officeDocument/2006/relationships/hyperlink" Target="https://drive.google.com/file/d/1E9PjG-AGqCUPqK_juYhTejIgz-PACFpW/view?usp=sharing" TargetMode="External"/><Relationship Id="rId111" Type="http://schemas.openxmlformats.org/officeDocument/2006/relationships/hyperlink" Target="https://drive.google.com/file/d/1wwHQkQw8Fei2VpLsF9puhzf0orr_PbMK/view?usp=sharing" TargetMode="External"/><Relationship Id="rId15" Type="http://schemas.openxmlformats.org/officeDocument/2006/relationships/hyperlink" Target="https://drive.google.com/file/d/1oIEUpzXt5Dvuq4Czs7k1ONbjQVQeKy5I/view?usp=sharing" TargetMode="External"/><Relationship Id="rId36" Type="http://schemas.openxmlformats.org/officeDocument/2006/relationships/hyperlink" Target="https://drive.google.com/file/d/1HoAtZapwD7upV6XeJazaPsOXjnz4PJMt/view?usp=sharing" TargetMode="External"/><Relationship Id="rId57" Type="http://schemas.openxmlformats.org/officeDocument/2006/relationships/hyperlink" Target="https://drive.google.com/file/d/1aLJd_FaJ-MOmgJfL9DDQDKFGuqOoG8qv/view?usp=sharing" TargetMode="External"/><Relationship Id="rId106" Type="http://schemas.openxmlformats.org/officeDocument/2006/relationships/hyperlink" Target="https://drive.google.com/file/d/1T0rWAzlWoZFAXW2TtJJYCkfbajRWTH8N/view?usp=sharing" TargetMode="External"/><Relationship Id="rId10" Type="http://schemas.openxmlformats.org/officeDocument/2006/relationships/hyperlink" Target="https://drive.google.com/file/d/1_Uk4un-c7tjKGZygtKc7GKz62fC0gAjY/view?usp=sharing" TargetMode="External"/><Relationship Id="rId31" Type="http://schemas.openxmlformats.org/officeDocument/2006/relationships/hyperlink" Target="https://drive.google.com/file/d/1eeL084XRe4J_Kl4xd00fHP_OFzYOIeXc/view?usp=sharing" TargetMode="External"/><Relationship Id="rId52" Type="http://schemas.openxmlformats.org/officeDocument/2006/relationships/hyperlink" Target="https://drive.google.com/file/d/1gYw93faLwOvWsBaSC-zoN4mxmiKqOYZn/view?usp=sharing" TargetMode="External"/><Relationship Id="rId73" Type="http://schemas.openxmlformats.org/officeDocument/2006/relationships/hyperlink" Target="https://drive.google.com/file/d/19fl3L5E4o7j7KcYaXDzD8IjUqtgGb2zD/view?usp=sharing" TargetMode="External"/><Relationship Id="rId78" Type="http://schemas.openxmlformats.org/officeDocument/2006/relationships/hyperlink" Target="https://drive.google.com/file/d/1tSOonAaKh9U2rkLXbPxiu6FLzgbmIFRz/view?usp=sharing" TargetMode="External"/><Relationship Id="rId94" Type="http://schemas.openxmlformats.org/officeDocument/2006/relationships/hyperlink" Target="https://drive.google.com/file/d/17HHYODs_IVrfG6xNVQpCurddVuWwi_xZ/view?usp=sharing" TargetMode="External"/><Relationship Id="rId99" Type="http://schemas.openxmlformats.org/officeDocument/2006/relationships/hyperlink" Target="https://drive.google.com/file/d/1IyeFW8FOjkq8ugG5xO7GLFIGmMtbUva0/view?usp=sharing" TargetMode="External"/><Relationship Id="rId101" Type="http://schemas.openxmlformats.org/officeDocument/2006/relationships/hyperlink" Target="https://drive.google.com/file/d/1KwilZeOEHq8jbjriYs37TUptKqxolu2r/view?usp=sharing" TargetMode="External"/><Relationship Id="rId122" Type="http://schemas.openxmlformats.org/officeDocument/2006/relationships/hyperlink" Target="https://drive.google.com/file/d/16-9xfv7QBh_veXlSqW3mTygTh47KRaQz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1C4tjoPuWbZ8Uo-yqeYFl7tBbXRNq9V/view?usp=sharing" TargetMode="External"/><Relationship Id="rId13" Type="http://schemas.openxmlformats.org/officeDocument/2006/relationships/hyperlink" Target="https://drive.google.com/file/d/1Z-bbj9UeaUh74AxSdcY-Wly3uvxAMnPY/view?usp=sharing" TargetMode="External"/><Relationship Id="rId18" Type="http://schemas.openxmlformats.org/officeDocument/2006/relationships/hyperlink" Target="https://drive.google.com/file/d/1yH6sJBNOXDPUWcFCC7TQF7gY5CGTvQxa/view?usp=sharing" TargetMode="External"/><Relationship Id="rId3" Type="http://schemas.openxmlformats.org/officeDocument/2006/relationships/hyperlink" Target="https://drive.google.com/file/d/1Jy-8-TGSL9QZoafnxKPAulHfw5Fxb2UL/view?usp=sharing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drive.google.com/file/d/1Guifj_gMbVLhctvz8qrH-rcl9IWkca3L/view?usp=sharing" TargetMode="External"/><Relationship Id="rId12" Type="http://schemas.openxmlformats.org/officeDocument/2006/relationships/hyperlink" Target="https://drive.google.com/file/d/1_Uk4un-c7tjKGZygtKc7GKz62fC0gAjY/view?usp=sharing" TargetMode="External"/><Relationship Id="rId17" Type="http://schemas.openxmlformats.org/officeDocument/2006/relationships/hyperlink" Target="https://drive.google.com/file/d/1oIEUpzXt5Dvuq4Czs7k1ONbjQVQeKy5I/view?usp=sharing" TargetMode="External"/><Relationship Id="rId2" Type="http://schemas.openxmlformats.org/officeDocument/2006/relationships/hyperlink" Target="https://drive.google.com/file/d/1UKmFjLQRZQs7lrihdSBmribKMGCtDnW1/view?usp=sharing" TargetMode="External"/><Relationship Id="rId16" Type="http://schemas.openxmlformats.org/officeDocument/2006/relationships/hyperlink" Target="https://drive.google.com/file/d/1VOYEeX0TWxqweMCbYyKxpVCZL5sitoMO/view?usp=sharing" TargetMode="External"/><Relationship Id="rId20" Type="http://schemas.openxmlformats.org/officeDocument/2006/relationships/hyperlink" Target="https://drive.google.com/file/d/1WJGWwi4JiuqUTt-ZBmkBEweMJmjdt1Up/view?usp=sharing" TargetMode="External"/><Relationship Id="rId1" Type="http://schemas.openxmlformats.org/officeDocument/2006/relationships/hyperlink" Target="https://drive.google.com/file/d/1yM7Nx63gWU7eWM7mnweugKNYvmkge6Ah/view?usp=sharing" TargetMode="External"/><Relationship Id="rId6" Type="http://schemas.openxmlformats.org/officeDocument/2006/relationships/hyperlink" Target="https://drive.google.com/file/d/1IJi3SgqN6yaUpBbnU1KC9traiHELElC_/view?usp=sharing" TargetMode="External"/><Relationship Id="rId11" Type="http://schemas.openxmlformats.org/officeDocument/2006/relationships/hyperlink" Target="https://drive.google.com/file/d/1EIdKqVmroEBtdPobwI4p_NYZ9e1eAQES/view?usp=sharing" TargetMode="External"/><Relationship Id="rId5" Type="http://schemas.openxmlformats.org/officeDocument/2006/relationships/hyperlink" Target="https://drive.google.com/file/d/1iRx06cueRcpOh-823YtFaEhHYZ-y77WR/view?usp=sharing" TargetMode="External"/><Relationship Id="rId15" Type="http://schemas.openxmlformats.org/officeDocument/2006/relationships/hyperlink" Target="https://drive.google.com/file/d/10ooVz69U6jUiWtXagKOXancxdwwSlRCu/view?usp=sharing" TargetMode="External"/><Relationship Id="rId10" Type="http://schemas.openxmlformats.org/officeDocument/2006/relationships/hyperlink" Target="https://drive.google.com/file/d/1tMNegkDRWxm7FcSbVBTbJeVehic61zlT/view?usp=sharing" TargetMode="External"/><Relationship Id="rId19" Type="http://schemas.openxmlformats.org/officeDocument/2006/relationships/hyperlink" Target="https://drive.google.com/file/d/1RFTrw1OxEv5xZucm4RZ4s9IMKTGgELit/view?usp=sharing" TargetMode="External"/><Relationship Id="rId4" Type="http://schemas.openxmlformats.org/officeDocument/2006/relationships/hyperlink" Target="https://drive.google.com/file/d/1kP9Jq-MRFQpSMuVPeAeISbN7Pnskof2a/view?usp=sharing" TargetMode="External"/><Relationship Id="rId9" Type="http://schemas.openxmlformats.org/officeDocument/2006/relationships/hyperlink" Target="https://drive.google.com/file/d/1jUCU4LTO18TG_LoOgK1Ir2x2v51n6KQ_/view?usp=sharing" TargetMode="External"/><Relationship Id="rId14" Type="http://schemas.openxmlformats.org/officeDocument/2006/relationships/hyperlink" Target="https://drive.google.com/file/d/1jHmRfLgb0wQN4Bwl1bSXpNph3EaR4eXY/view?usp=sharing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file/d/1JOyRcG3bY2zy8WseANiXJWHzzYiunWen/view?usp=sharing" TargetMode="External"/><Relationship Id="rId1" Type="http://schemas.openxmlformats.org/officeDocument/2006/relationships/hyperlink" Target="https://drive.google.com/file/d/1RlvuBNFq5o-cXohCPQSTQUx_13FuejHW/view?usp=sharing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YEuZ-LVsgcPE1lm1vvzsQU51LRidQmN2/view?usp=sharing" TargetMode="External"/><Relationship Id="rId18" Type="http://schemas.openxmlformats.org/officeDocument/2006/relationships/hyperlink" Target="https://drive.google.com/file/d/1nckk5rmLbEOVmClQ9mwuv-gmIvqgBBTx/view?usp=sharing" TargetMode="External"/><Relationship Id="rId26" Type="http://schemas.openxmlformats.org/officeDocument/2006/relationships/hyperlink" Target="https://drive.google.com/file/d/1wwHQkQw8Fei2VpLsF9puhzf0orr_PbMK/view?usp=sharing" TargetMode="External"/><Relationship Id="rId39" Type="http://schemas.openxmlformats.org/officeDocument/2006/relationships/drawing" Target="../drawings/drawing4.xml"/><Relationship Id="rId21" Type="http://schemas.openxmlformats.org/officeDocument/2006/relationships/hyperlink" Target="https://drive.google.com/file/d/1T0rWAzlWoZFAXW2TtJJYCkfbajRWTH8N/view?usp=sharing" TargetMode="External"/><Relationship Id="rId34" Type="http://schemas.openxmlformats.org/officeDocument/2006/relationships/hyperlink" Target="https://drive.google.com/file/d/1A8In-tfy_zW7d2dy26sb5Wjr3m4DlxtW/view?usp=sharing" TargetMode="External"/><Relationship Id="rId7" Type="http://schemas.openxmlformats.org/officeDocument/2006/relationships/hyperlink" Target="https://drive.google.com/file/d/1epWcdTAUSF54B4cCXjZEYgL3qBc0Izkt/view?usp=sharing" TargetMode="External"/><Relationship Id="rId12" Type="http://schemas.openxmlformats.org/officeDocument/2006/relationships/hyperlink" Target="https://drive.google.com/file/d/1FIMxhBCekyoPJRCuejpVoaxKI9VSUr5u/view?usp=sharing" TargetMode="External"/><Relationship Id="rId17" Type="http://schemas.openxmlformats.org/officeDocument/2006/relationships/hyperlink" Target="https://drive.google.com/file/d/1o2ZF2WXmQijDDW6kK6v6uyIySQjcY8VF/view?usp=sharing" TargetMode="External"/><Relationship Id="rId25" Type="http://schemas.openxmlformats.org/officeDocument/2006/relationships/hyperlink" Target="https://drive.google.com/file/d/1sIk2k_H60B7yty9-OG_mrl1RsORSEcYF/view?usp=sharing" TargetMode="External"/><Relationship Id="rId33" Type="http://schemas.openxmlformats.org/officeDocument/2006/relationships/hyperlink" Target="https://drive.google.com/file/d/1nSW2cXN0ztsokn4SztpykysvxTqD66ep/view?usp=sharing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https://drive.google.com/file/d/1gDAIx6Qmtn5YJEUyq_pqGXP_u9kREJvZ/view?usp=sharing" TargetMode="External"/><Relationship Id="rId16" Type="http://schemas.openxmlformats.org/officeDocument/2006/relationships/hyperlink" Target="https://drive.google.com/file/d/1KwilZeOEHq8jbjriYs37TUptKqxolu2r/view?usp=sharing" TargetMode="External"/><Relationship Id="rId20" Type="http://schemas.openxmlformats.org/officeDocument/2006/relationships/hyperlink" Target="https://drive.google.com/file/d/1pKni_MKMMlTGS339TRVQKCNlSJm1w0_Y/view?usp=sharing" TargetMode="External"/><Relationship Id="rId29" Type="http://schemas.openxmlformats.org/officeDocument/2006/relationships/hyperlink" Target="https://drive.google.com/file/d/1DE-DKSqnv0UtU8iptX2z29d2PQ6L4g0D/view?usp=sharing" TargetMode="External"/><Relationship Id="rId1" Type="http://schemas.openxmlformats.org/officeDocument/2006/relationships/hyperlink" Target="https://drive.google.com/file/d/13_MjNtwh13XhfAUEYK_HSCh3Otm4AzHK/view?usp=sharing" TargetMode="External"/><Relationship Id="rId6" Type="http://schemas.openxmlformats.org/officeDocument/2006/relationships/hyperlink" Target="https://drive.google.com/file/d/1OGRMSuISFf6fPaV0PPuaDFYhxK2c2SJJ/view?usp=sharing" TargetMode="External"/><Relationship Id="rId11" Type="http://schemas.openxmlformats.org/officeDocument/2006/relationships/hyperlink" Target="https://drive.google.com/file/d/1TiK_e4o_jCYlhFOSf8kBnDM0yzl3nbnB/view?usp=sharing" TargetMode="External"/><Relationship Id="rId24" Type="http://schemas.openxmlformats.org/officeDocument/2006/relationships/hyperlink" Target="https://drive.google.com/file/d/1DuNCJjN_XZq4nQ-aQGPIcxXHdMZLy6XM/view?usp=sharing" TargetMode="External"/><Relationship Id="rId32" Type="http://schemas.openxmlformats.org/officeDocument/2006/relationships/hyperlink" Target="https://drive.google.com/file/d/1aj9OGHujMq_5nm5Dgsr6Vwf0kk52dP7G/view?usp=sharing" TargetMode="External"/><Relationship Id="rId37" Type="http://schemas.openxmlformats.org/officeDocument/2006/relationships/hyperlink" Target="https://drive.google.com/file/d/16-9xfv7QBh_veXlSqW3mTygTh47KRaQz/view?usp=sharing" TargetMode="External"/><Relationship Id="rId5" Type="http://schemas.openxmlformats.org/officeDocument/2006/relationships/hyperlink" Target="https://drive.google.com/file/d/1Belv65nBib9vQ35YiF24j7HR-IxZE4PZ/view?usp=sharing" TargetMode="External"/><Relationship Id="rId15" Type="http://schemas.openxmlformats.org/officeDocument/2006/relationships/hyperlink" Target="https://drive.google.com/file/d/1xTKycvjPA1IZoV8LYJPT8aN85tr06pkS/view?usp=sharing" TargetMode="External"/><Relationship Id="rId23" Type="http://schemas.openxmlformats.org/officeDocument/2006/relationships/hyperlink" Target="https://drive.google.com/file/d/1UPNMsCei_n4R9uvgYadHrgD3y5QBmnp-/view?usp=sharing" TargetMode="External"/><Relationship Id="rId28" Type="http://schemas.openxmlformats.org/officeDocument/2006/relationships/hyperlink" Target="https://drive.google.com/file/d/1LAfaAejxT_NiOewh8paL-kZfmLeTGyKM/view?usp=sharing" TargetMode="External"/><Relationship Id="rId36" Type="http://schemas.openxmlformats.org/officeDocument/2006/relationships/hyperlink" Target="https://drive.google.com/file/d/1DDq9OR8_Ga0bC69MalywHnHCMpmRm4rJ/view?usp=sharing" TargetMode="External"/><Relationship Id="rId10" Type="http://schemas.openxmlformats.org/officeDocument/2006/relationships/hyperlink" Target="https://drive.google.com/file/d/1_4Yqje8BlDtg8qY0CdVyY6bWXSBCTyh0/view?usp=sharing" TargetMode="External"/><Relationship Id="rId19" Type="http://schemas.openxmlformats.org/officeDocument/2006/relationships/hyperlink" Target="https://drive.google.com/file/d/1IKNRy17f1K-qsEJg0pXK3mPqYW7QtLYB/view?usp=sharing" TargetMode="External"/><Relationship Id="rId31" Type="http://schemas.openxmlformats.org/officeDocument/2006/relationships/hyperlink" Target="https://drive.google.com/file/d/1GNBdW5mVjg9CpEyp8D0CXITMazs6lH-c/view?usp=sharing" TargetMode="External"/><Relationship Id="rId4" Type="http://schemas.openxmlformats.org/officeDocument/2006/relationships/hyperlink" Target="https://drive.google.com/file/d/1nq_Ev_6aGZXMIK19onyhRngpaUX9XYK-/view?usp=sharing" TargetMode="External"/><Relationship Id="rId9" Type="http://schemas.openxmlformats.org/officeDocument/2006/relationships/hyperlink" Target="https://drive.google.com/file/d/17HHYODs_IVrfG6xNVQpCurddVuWwi_xZ/view?usp=sharing" TargetMode="External"/><Relationship Id="rId14" Type="http://schemas.openxmlformats.org/officeDocument/2006/relationships/hyperlink" Target="https://drive.google.com/file/d/1IyeFW8FOjkq8ugG5xO7GLFIGmMtbUva0/view?usp=sharing" TargetMode="External"/><Relationship Id="rId22" Type="http://schemas.openxmlformats.org/officeDocument/2006/relationships/hyperlink" Target="https://drive.google.com/file/d/1plI3k5z1JqB3nvvBxHFgwDGjEi7rkn6C/view?usp=sharing" TargetMode="External"/><Relationship Id="rId27" Type="http://schemas.openxmlformats.org/officeDocument/2006/relationships/hyperlink" Target="https://drive.google.com/file/d/1Jmi2NvLDs8V3biOZ3WF99p1m3C3rgMXK/view?usp=sharing" TargetMode="External"/><Relationship Id="rId30" Type="http://schemas.openxmlformats.org/officeDocument/2006/relationships/hyperlink" Target="https://drive.google.com/file/d/1_kATH9cYe3SCeaqZvfe-AfzDdAtSOdUr/view?usp=sharing" TargetMode="External"/><Relationship Id="rId35" Type="http://schemas.openxmlformats.org/officeDocument/2006/relationships/hyperlink" Target="https://drive.google.com/file/d/12arKERSyYaKoV97juW22U-Zzd7yRDyeK/view?usp=sharing" TargetMode="External"/><Relationship Id="rId8" Type="http://schemas.openxmlformats.org/officeDocument/2006/relationships/hyperlink" Target="https://drive.google.com/file/d/1lvQFBR4I7bVix14WAu4qBalPJyAL0TF3/view?usp=sharing" TargetMode="External"/><Relationship Id="rId3" Type="http://schemas.openxmlformats.org/officeDocument/2006/relationships/hyperlink" Target="https://drive.google.com/file/d/1E9PjG-AGqCUPqK_juYhTejIgz-PACFpW/view?usp=sharing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1HzQn6G545zxa7BYNLnefeVddvCodPq5/view?usp=sharing" TargetMode="External"/><Relationship Id="rId21" Type="http://schemas.openxmlformats.org/officeDocument/2006/relationships/hyperlink" Target="https://drive.google.com/file/d/1hKjXoF9VE4St1DfO44uy5ArgIigx5a6d/view?usp=sharing" TargetMode="External"/><Relationship Id="rId34" Type="http://schemas.openxmlformats.org/officeDocument/2006/relationships/hyperlink" Target="https://drive.google.com/file/d/1MMsAP8NtaVw0IF6F64WR35LSmWfudOFT/view?usp=sharing" TargetMode="External"/><Relationship Id="rId42" Type="http://schemas.openxmlformats.org/officeDocument/2006/relationships/hyperlink" Target="https://drive.google.com/file/d/1ON7maKv3_1WDwMy9EMbRfqw2cBRHdMXP/view?usp=sharing" TargetMode="External"/><Relationship Id="rId47" Type="http://schemas.openxmlformats.org/officeDocument/2006/relationships/hyperlink" Target="https://drive.google.com/file/d/1R9CuIw0Ktj0XOPcW36yCicPX8g9yG1_p/view?usp=sharing" TargetMode="External"/><Relationship Id="rId50" Type="http://schemas.openxmlformats.org/officeDocument/2006/relationships/hyperlink" Target="https://drive.google.com/file/d/1s9Uy0pr0WPHeud_AHL_MGdOlHulSGq4y/view?usp=sharing" TargetMode="External"/><Relationship Id="rId55" Type="http://schemas.openxmlformats.org/officeDocument/2006/relationships/hyperlink" Target="https://drive.google.com/file/d/1g-4tfoESWQmiXjBPb_yvyAGZ3fY3zm2y/view?usp=sharing" TargetMode="External"/><Relationship Id="rId63" Type="http://schemas.openxmlformats.org/officeDocument/2006/relationships/hyperlink" Target="https://drive.google.com/file/d/1bws1mJ-1DGA1tkKmjt6QGZNBTbflNTCX/view?usp=sharing" TargetMode="External"/><Relationship Id="rId7" Type="http://schemas.openxmlformats.org/officeDocument/2006/relationships/hyperlink" Target="https://drive.google.com/file/d/1nTav4LgJjt0J0yHWYEsliAHHMNZf2SQp/view?usp=sharing" TargetMode="External"/><Relationship Id="rId2" Type="http://schemas.openxmlformats.org/officeDocument/2006/relationships/hyperlink" Target="https://drive.google.com/file/d/1XuesOYp4e1v77vfJ4rNJFVkGSL8IRLEw/view?usp=sharing" TargetMode="External"/><Relationship Id="rId16" Type="http://schemas.openxmlformats.org/officeDocument/2006/relationships/hyperlink" Target="https://drive.google.com/file/d/1Dy-kajrvImCmnSbKLBrkb_IEJhkjyxvk/view?usp=sharing" TargetMode="External"/><Relationship Id="rId29" Type="http://schemas.openxmlformats.org/officeDocument/2006/relationships/hyperlink" Target="https://drive.google.com/file/d/1mxKZIHuCe-U4vj7xSein3Ppo7NFiFfvd/view?usp=sharing" TargetMode="External"/><Relationship Id="rId11" Type="http://schemas.openxmlformats.org/officeDocument/2006/relationships/hyperlink" Target="https://drive.google.com/file/d/1i6HvBoBKGT6UgANabTb5oMClHavN2JD9/view?usp=sharing" TargetMode="External"/><Relationship Id="rId24" Type="http://schemas.openxmlformats.org/officeDocument/2006/relationships/hyperlink" Target="https://drive.google.com/file/d/1CRmzB-cYjQIP5g7-Mt7AxU2qG1xzBwDr/view?usp=sharing" TargetMode="External"/><Relationship Id="rId32" Type="http://schemas.openxmlformats.org/officeDocument/2006/relationships/hyperlink" Target="https://drive.google.com/file/d/1vXqNLSl71oRTjrUPEuLPhll7IFVDhmPb/view?usp=sharing" TargetMode="External"/><Relationship Id="rId37" Type="http://schemas.openxmlformats.org/officeDocument/2006/relationships/hyperlink" Target="https://drive.google.com/file/d/1Al5CZN4rC0ozSwIymtKPht4_sPmPWUWR/view?usp=sharing" TargetMode="External"/><Relationship Id="rId40" Type="http://schemas.openxmlformats.org/officeDocument/2006/relationships/hyperlink" Target="https://drive.google.com/file/d/10RRx14VN3ZQIGZViEszHoYdq1SYk7hIq/view?usp=sharing" TargetMode="External"/><Relationship Id="rId45" Type="http://schemas.openxmlformats.org/officeDocument/2006/relationships/hyperlink" Target="https://drive.google.com/file/d/1ZcqjQ6RRb649hNbtvdBDAuQ2Gfe8GGja/view?usp=sharing" TargetMode="External"/><Relationship Id="rId53" Type="http://schemas.openxmlformats.org/officeDocument/2006/relationships/hyperlink" Target="https://drive.google.com/file/d/1tpKkb9VEak4dyUF_34pMaVEaXM9mcEJX/view?usp=sharing" TargetMode="External"/><Relationship Id="rId58" Type="http://schemas.openxmlformats.org/officeDocument/2006/relationships/hyperlink" Target="https://drive.google.com/file/d/1RejmlnAxk0n_j7Np4RUwFzHzA-vcQjwt/view?usp=sharing" TargetMode="External"/><Relationship Id="rId66" Type="http://schemas.openxmlformats.org/officeDocument/2006/relationships/drawing" Target="../drawings/drawing5.xml"/><Relationship Id="rId5" Type="http://schemas.openxmlformats.org/officeDocument/2006/relationships/hyperlink" Target="https://drive.google.com/file/d/1LceHkJCq1G5YEkAM_TAwe3QWCDm3JV_O/view?usp=sharing" TargetMode="External"/><Relationship Id="rId61" Type="http://schemas.openxmlformats.org/officeDocument/2006/relationships/hyperlink" Target="https://drive.google.com/file/d/1xUX_7fnUxYYaL44rQTEKKT-Um1E2oDHO/view?usp=sharing" TargetMode="External"/><Relationship Id="rId19" Type="http://schemas.openxmlformats.org/officeDocument/2006/relationships/hyperlink" Target="https://drive.google.com/file/d/1Mx64rD_dQkG3Prh_g_mYyuzbcd0FrYhh/view?usp=sharing" TargetMode="External"/><Relationship Id="rId14" Type="http://schemas.openxmlformats.org/officeDocument/2006/relationships/hyperlink" Target="https://drive.google.com/file/d/1BQOtjJ7c-EBoklCVTviicc12XQ_Ek_is/view?usp=sharing" TargetMode="External"/><Relationship Id="rId22" Type="http://schemas.openxmlformats.org/officeDocument/2006/relationships/hyperlink" Target="https://drive.google.com/file/d/1lhSzC3hws4-921eHTguUyMclaOtvOCNT/view?usp=sharing" TargetMode="External"/><Relationship Id="rId27" Type="http://schemas.openxmlformats.org/officeDocument/2006/relationships/hyperlink" Target="https://drive.google.com/file/d/1vnuBfUJmIZjAXi8-tXkV_WqfqAmsY0Ev/view?usp=sharing" TargetMode="External"/><Relationship Id="rId30" Type="http://schemas.openxmlformats.org/officeDocument/2006/relationships/hyperlink" Target="https://drive.google.com/file/d/1JA3AA8eay1QH0DTHb6Gr9krwUiVRcXft/view?usp=sharing" TargetMode="External"/><Relationship Id="rId35" Type="http://schemas.openxmlformats.org/officeDocument/2006/relationships/hyperlink" Target="https://drive.google.com/file/d/19KjMncWYlCvRFlm3TgivDQqnoxTLooTg/view?usp=sharing" TargetMode="External"/><Relationship Id="rId43" Type="http://schemas.openxmlformats.org/officeDocument/2006/relationships/hyperlink" Target="https://drive.google.com/file/d/1wM4uzni-JSWe61C5_QeP-8n58noiWSiB/view?usp=sharing" TargetMode="External"/><Relationship Id="rId48" Type="http://schemas.openxmlformats.org/officeDocument/2006/relationships/hyperlink" Target="https://drive.google.com/file/d/1PMTWouZqlL4AhnbfLLzOe-5csie4HyCU/view?usp=sharing" TargetMode="External"/><Relationship Id="rId56" Type="http://schemas.openxmlformats.org/officeDocument/2006/relationships/hyperlink" Target="https://drive.google.com/file/d/1dozJjXiR6XxYBqjjfWVjOa23Edrvfzxi/view?usp=sharing" TargetMode="External"/><Relationship Id="rId64" Type="http://schemas.openxmlformats.org/officeDocument/2006/relationships/hyperlink" Target="https://drive.google.com/file/d/1q7BtoENE5oeASVsRQMS8fV3cd6MZ_Ols/view?usp=sharing" TargetMode="External"/><Relationship Id="rId8" Type="http://schemas.openxmlformats.org/officeDocument/2006/relationships/hyperlink" Target="https://drive.google.com/file/d/1Z03coAOsN7XMV55sjV5g07BovMcampmc/view?usp=sharing" TargetMode="External"/><Relationship Id="rId51" Type="http://schemas.openxmlformats.org/officeDocument/2006/relationships/hyperlink" Target="https://drive.google.com/file/d/1KpQdDsCYsaF3Ht9DsaIc5qh380myNueN/view?usp=sharing" TargetMode="External"/><Relationship Id="rId3" Type="http://schemas.openxmlformats.org/officeDocument/2006/relationships/hyperlink" Target="https://drive.google.com/file/d/1Q9_HvkKM559Ae_IpdzCGo0C-MKonXDLD/view?usp=sharing" TargetMode="External"/><Relationship Id="rId12" Type="http://schemas.openxmlformats.org/officeDocument/2006/relationships/hyperlink" Target="https://drive.google.com/file/d/1yM3ZAMnmdQ1XKgjMU0Ux_5iUl7OyhCXz/view?usp=sharing" TargetMode="External"/><Relationship Id="rId17" Type="http://schemas.openxmlformats.org/officeDocument/2006/relationships/hyperlink" Target="https://drive.google.com/file/d/1dZSnbwGvFys3BBUzSlU-iSkjakQ3H1zS/view?usp=sharing" TargetMode="External"/><Relationship Id="rId25" Type="http://schemas.openxmlformats.org/officeDocument/2006/relationships/hyperlink" Target="https://drive.google.com/file/d/18-Tz3Cuw11YrcUL2SjD28pK0Lx5d1ZwD/view?usp=sharing" TargetMode="External"/><Relationship Id="rId33" Type="http://schemas.openxmlformats.org/officeDocument/2006/relationships/hyperlink" Target="https://drive.google.com/file/d/1EibGkkeVbKg8an5_9lwMnQXkLQEann45/view?usp=sharing" TargetMode="External"/><Relationship Id="rId38" Type="http://schemas.openxmlformats.org/officeDocument/2006/relationships/hyperlink" Target="https://drive.google.com/file/d/1FRhm1qyDaDxHHzHZFp4IwlAusjaLFp9T/view?usp=sharing" TargetMode="External"/><Relationship Id="rId46" Type="http://schemas.openxmlformats.org/officeDocument/2006/relationships/hyperlink" Target="https://drive.google.com/file/d/1poGaZKaIoXJ07deX_ZLbHqM0jo0CiOrQ/view?usp=sharing" TargetMode="External"/><Relationship Id="rId59" Type="http://schemas.openxmlformats.org/officeDocument/2006/relationships/hyperlink" Target="https://drive.google.com/file/d/16xP06oNKd9OIqyLWbhWAL5FhAMArlMuq/view?usp=sharing" TargetMode="External"/><Relationship Id="rId20" Type="http://schemas.openxmlformats.org/officeDocument/2006/relationships/hyperlink" Target="https://drive.google.com/file/d/1h39JnKJbCE65cp6WHmT9bqKpkGCJJobe/view?usp=sharing" TargetMode="External"/><Relationship Id="rId41" Type="http://schemas.openxmlformats.org/officeDocument/2006/relationships/hyperlink" Target="https://drive.google.com/file/d/149gyuoy5XoObBGJw93UGf09rBEQ6zp_j/view?usp=sharing" TargetMode="External"/><Relationship Id="rId54" Type="http://schemas.openxmlformats.org/officeDocument/2006/relationships/hyperlink" Target="https://drive.google.com/file/d/1Wm8xjYWNZQ7HY7SJmphI2JSI15z56Cge/view?usp=sharing" TargetMode="External"/><Relationship Id="rId62" Type="http://schemas.openxmlformats.org/officeDocument/2006/relationships/hyperlink" Target="https://drive.google.com/file/d/1IHho2rl8Y-jMeh7wi5KAfTaxhKuLPtR5/view?usp=sharing" TargetMode="External"/><Relationship Id="rId1" Type="http://schemas.openxmlformats.org/officeDocument/2006/relationships/hyperlink" Target="https://drive.google.com/file/d/1fTM-Hg-_pH9IW1vhYzVd_XHkIwLSZ3bJ/view?usp=sharing" TargetMode="External"/><Relationship Id="rId6" Type="http://schemas.openxmlformats.org/officeDocument/2006/relationships/hyperlink" Target="https://drive.google.com/file/d/1OL3C7xgRgcz4Rm54olcBieXJTHoOOFsR/view?usp=sharing" TargetMode="External"/><Relationship Id="rId15" Type="http://schemas.openxmlformats.org/officeDocument/2006/relationships/hyperlink" Target="https://drive.google.com/file/d/1HoAtZapwD7upV6XeJazaPsOXjnz4PJMt/view?usp=sharing" TargetMode="External"/><Relationship Id="rId23" Type="http://schemas.openxmlformats.org/officeDocument/2006/relationships/hyperlink" Target="https://drive.google.com/file/d/1uK4qY_igbH2TIsjeQM2S4pBaX5EhAMwm/view?usp=sharing" TargetMode="External"/><Relationship Id="rId28" Type="http://schemas.openxmlformats.org/officeDocument/2006/relationships/hyperlink" Target="https://drive.google.com/file/d/1-ILf8aUNUh17-Aoc3KSk3_comQocTTBr/view?usp=sharing" TargetMode="External"/><Relationship Id="rId36" Type="http://schemas.openxmlformats.org/officeDocument/2006/relationships/hyperlink" Target="https://drive.google.com/file/d/1aLJd_FaJ-MOmgJfL9DDQDKFGuqOoG8qv/view?usp=sharing" TargetMode="External"/><Relationship Id="rId49" Type="http://schemas.openxmlformats.org/officeDocument/2006/relationships/hyperlink" Target="https://drive.google.com/file/d/1IyFbFVXQjJIfn1_wo_jmbGa2tbwzWlHP/view?usp=sharing" TargetMode="External"/><Relationship Id="rId57" Type="http://schemas.openxmlformats.org/officeDocument/2006/relationships/hyperlink" Target="https://drive.google.com/file/d/1tSOonAaKh9U2rkLXbPxiu6FLzgbmIFRz/view?usp=sharing" TargetMode="External"/><Relationship Id="rId10" Type="http://schemas.openxmlformats.org/officeDocument/2006/relationships/hyperlink" Target="https://drive.google.com/file/d/1eeL084XRe4J_Kl4xd00fHP_OFzYOIeXc/view?usp=sharing" TargetMode="External"/><Relationship Id="rId31" Type="http://schemas.openxmlformats.org/officeDocument/2006/relationships/hyperlink" Target="https://drive.google.com/file/d/1gYw93faLwOvWsBaSC-zoN4mxmiKqOYZn/view?usp=sharing" TargetMode="External"/><Relationship Id="rId44" Type="http://schemas.openxmlformats.org/officeDocument/2006/relationships/hyperlink" Target="https://drive.google.com/file/d/1CSlX5ASAuiSmNNKe6TAhVnPgrkZ4KYAf/view?usp=sharing" TargetMode="External"/><Relationship Id="rId52" Type="http://schemas.openxmlformats.org/officeDocument/2006/relationships/hyperlink" Target="https://drive.google.com/file/d/19fl3L5E4o7j7KcYaXDzD8IjUqtgGb2zD/view?usp=sharing" TargetMode="External"/><Relationship Id="rId60" Type="http://schemas.openxmlformats.org/officeDocument/2006/relationships/hyperlink" Target="https://drive.google.com/file/d/1s1OjWpPAXg4SjMR4DQd0z4xUTF2wMkl0/view?usp=sharing" TargetMode="External"/><Relationship Id="rId65" Type="http://schemas.openxmlformats.org/officeDocument/2006/relationships/printerSettings" Target="../printerSettings/printerSettings5.bin"/><Relationship Id="rId4" Type="http://schemas.openxmlformats.org/officeDocument/2006/relationships/hyperlink" Target="https://drive.google.com/file/d/1E-6RalyGu57qQFoUZuDDrWyXyls7vlzZ/view?usp=sharing" TargetMode="External"/><Relationship Id="rId9" Type="http://schemas.openxmlformats.org/officeDocument/2006/relationships/hyperlink" Target="https://drive.google.com/file/d/179FfW5ZXBvWJVLnE6BPZLyPbV8-yjUtG/view?usp=sharing" TargetMode="External"/><Relationship Id="rId13" Type="http://schemas.openxmlformats.org/officeDocument/2006/relationships/hyperlink" Target="https://drive.google.com/file/d/1m9ai2OncN4MXI9Eedvox23qDEWDHzL5Q/view?usp=sharing" TargetMode="External"/><Relationship Id="rId18" Type="http://schemas.openxmlformats.org/officeDocument/2006/relationships/hyperlink" Target="https://drive.google.com/file/d/1-tAaB-YwXYmMm3GselDSgbPf-GxsG7vL/view?usp=sharing" TargetMode="External"/><Relationship Id="rId39" Type="http://schemas.openxmlformats.org/officeDocument/2006/relationships/hyperlink" Target="https://drive.google.com/file/d/1pB3jreOqJ8dU-Xl_1VzgWxaPZV5ZuE_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tabSelected="1" view="pageBreakPreview" zoomScale="60" zoomScaleNormal="60" workbookViewId="0">
      <selection activeCell="K14" sqref="K14"/>
    </sheetView>
  </sheetViews>
  <sheetFormatPr defaultColWidth="9.109375" defaultRowHeight="13.8" x14ac:dyDescent="0.3"/>
  <cols>
    <col min="1" max="1" width="24.5546875" style="5" customWidth="1"/>
    <col min="2" max="3" width="14.109375" style="2" customWidth="1"/>
    <col min="4" max="4" width="29.44140625" style="3" customWidth="1"/>
    <col min="5" max="5" width="21.109375" style="2" customWidth="1"/>
    <col min="6" max="6" width="53.109375" style="2" customWidth="1"/>
    <col min="7" max="7" width="23.109375" style="2" customWidth="1"/>
    <col min="8" max="8" width="17.77734375" style="2" customWidth="1"/>
    <col min="9" max="9" width="13.77734375" style="2" customWidth="1"/>
    <col min="10" max="10" width="14.6640625" style="2" customWidth="1"/>
    <col min="11" max="11" width="21.33203125" style="2" customWidth="1"/>
    <col min="12" max="12" width="13" style="2" customWidth="1"/>
    <col min="13" max="13" width="20.6640625" style="1" customWidth="1"/>
    <col min="14" max="14" width="17.77734375" style="1" customWidth="1"/>
    <col min="15" max="15" width="43.6640625" style="2" customWidth="1"/>
    <col min="16" max="24" width="0" style="2" hidden="1" customWidth="1"/>
    <col min="25" max="16384" width="9.109375" style="2"/>
  </cols>
  <sheetData>
    <row r="1" spans="1:15" ht="123" customHeight="1" thickBot="1" x14ac:dyDescent="0.35">
      <c r="A1" s="124" t="s">
        <v>862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42" customHeight="1" x14ac:dyDescent="0.3">
      <c r="A2" s="4" t="s">
        <v>0</v>
      </c>
      <c r="B2" s="4" t="s">
        <v>1</v>
      </c>
      <c r="C2" s="4" t="s">
        <v>103</v>
      </c>
      <c r="D2" s="4" t="s">
        <v>5</v>
      </c>
      <c r="E2" s="4" t="s">
        <v>2</v>
      </c>
      <c r="F2" s="4" t="s">
        <v>3</v>
      </c>
      <c r="G2" s="4" t="s">
        <v>4</v>
      </c>
      <c r="H2" s="4" t="s">
        <v>8</v>
      </c>
      <c r="I2" s="4" t="s">
        <v>114</v>
      </c>
      <c r="J2" s="4" t="s">
        <v>115</v>
      </c>
      <c r="K2" s="4" t="s">
        <v>528</v>
      </c>
      <c r="L2" s="4" t="s">
        <v>104</v>
      </c>
      <c r="M2" s="4" t="s">
        <v>116</v>
      </c>
      <c r="N2" s="4" t="s">
        <v>7</v>
      </c>
      <c r="O2" s="4" t="s">
        <v>6</v>
      </c>
    </row>
    <row r="3" spans="1:15" ht="127.05" customHeight="1" x14ac:dyDescent="0.3">
      <c r="A3" s="97" t="s">
        <v>384</v>
      </c>
      <c r="B3" s="89">
        <v>89272811</v>
      </c>
      <c r="C3" s="89" t="s">
        <v>374</v>
      </c>
      <c r="D3" s="89" t="s">
        <v>385</v>
      </c>
      <c r="E3" s="89" t="s">
        <v>386</v>
      </c>
      <c r="F3" s="89" t="s">
        <v>666</v>
      </c>
      <c r="G3" s="89" t="s">
        <v>387</v>
      </c>
      <c r="H3" s="69">
        <v>44204</v>
      </c>
      <c r="I3" s="69">
        <v>44208</v>
      </c>
      <c r="J3" s="24">
        <v>44572</v>
      </c>
      <c r="K3" s="24" t="s">
        <v>388</v>
      </c>
      <c r="L3" s="115" t="s">
        <v>389</v>
      </c>
      <c r="M3" s="37">
        <v>537000</v>
      </c>
      <c r="N3" s="31" t="s">
        <v>391</v>
      </c>
      <c r="O3" s="22" t="s">
        <v>392</v>
      </c>
    </row>
    <row r="4" spans="1:15" ht="27.6" x14ac:dyDescent="0.3">
      <c r="A4" s="91"/>
      <c r="B4" s="91"/>
      <c r="C4" s="91"/>
      <c r="D4" s="91"/>
      <c r="E4" s="91"/>
      <c r="F4" s="91"/>
      <c r="G4" s="91"/>
      <c r="H4" s="69">
        <v>44571</v>
      </c>
      <c r="I4" s="69">
        <v>44573</v>
      </c>
      <c r="J4" s="69">
        <v>44937</v>
      </c>
      <c r="K4" s="24" t="s">
        <v>390</v>
      </c>
      <c r="L4" s="91"/>
      <c r="M4" s="37">
        <v>504780</v>
      </c>
      <c r="N4" s="31" t="s">
        <v>391</v>
      </c>
      <c r="O4" s="22" t="s">
        <v>636</v>
      </c>
    </row>
    <row r="5" spans="1:15" ht="138" customHeight="1" x14ac:dyDescent="0.3">
      <c r="A5" s="47" t="s">
        <v>393</v>
      </c>
      <c r="B5" s="68">
        <v>89399099</v>
      </c>
      <c r="C5" s="68" t="s">
        <v>112</v>
      </c>
      <c r="D5" s="68" t="s">
        <v>672</v>
      </c>
      <c r="E5" s="68" t="s">
        <v>395</v>
      </c>
      <c r="F5" s="51" t="s">
        <v>669</v>
      </c>
      <c r="G5" s="68" t="s">
        <v>396</v>
      </c>
      <c r="H5" s="24">
        <v>44235</v>
      </c>
      <c r="I5" s="24">
        <v>44228</v>
      </c>
      <c r="J5" s="24">
        <f>I5+180</f>
        <v>44408</v>
      </c>
      <c r="K5" s="24" t="s">
        <v>388</v>
      </c>
      <c r="L5" s="16" t="s">
        <v>530</v>
      </c>
      <c r="M5" s="18">
        <v>12720</v>
      </c>
      <c r="N5" s="16" t="s">
        <v>397</v>
      </c>
      <c r="O5" s="22" t="s">
        <v>398</v>
      </c>
    </row>
    <row r="6" spans="1:15" ht="70.2" customHeight="1" x14ac:dyDescent="0.3">
      <c r="A6" s="47" t="s">
        <v>399</v>
      </c>
      <c r="B6" s="68">
        <v>89400585</v>
      </c>
      <c r="C6" s="68" t="s">
        <v>112</v>
      </c>
      <c r="D6" s="68" t="s">
        <v>673</v>
      </c>
      <c r="E6" s="68" t="s">
        <v>400</v>
      </c>
      <c r="F6" s="68" t="s">
        <v>685</v>
      </c>
      <c r="G6" s="68" t="s">
        <v>396</v>
      </c>
      <c r="H6" s="24">
        <v>44246</v>
      </c>
      <c r="I6" s="24">
        <v>44243</v>
      </c>
      <c r="J6" s="24">
        <f>I6+180</f>
        <v>44423</v>
      </c>
      <c r="K6" s="24" t="s">
        <v>388</v>
      </c>
      <c r="L6" s="16" t="s">
        <v>530</v>
      </c>
      <c r="M6" s="18">
        <v>54588</v>
      </c>
      <c r="N6" s="16" t="s">
        <v>254</v>
      </c>
      <c r="O6" s="22" t="s">
        <v>401</v>
      </c>
    </row>
    <row r="7" spans="1:15" ht="106.05" customHeight="1" x14ac:dyDescent="0.3">
      <c r="A7" s="47" t="s">
        <v>402</v>
      </c>
      <c r="B7" s="68">
        <v>89491980</v>
      </c>
      <c r="C7" s="68" t="s">
        <v>374</v>
      </c>
      <c r="D7" s="68" t="s">
        <v>674</v>
      </c>
      <c r="E7" s="68" t="s">
        <v>403</v>
      </c>
      <c r="F7" s="68" t="s">
        <v>686</v>
      </c>
      <c r="G7" s="68" t="s">
        <v>404</v>
      </c>
      <c r="H7" s="70">
        <v>44273</v>
      </c>
      <c r="I7" s="70">
        <v>44271</v>
      </c>
      <c r="J7" s="69">
        <v>44635</v>
      </c>
      <c r="K7" s="24" t="s">
        <v>388</v>
      </c>
      <c r="L7" s="16" t="s">
        <v>530</v>
      </c>
      <c r="M7" s="37">
        <v>4990</v>
      </c>
      <c r="N7" s="31" t="s">
        <v>405</v>
      </c>
      <c r="O7" s="46" t="s">
        <v>406</v>
      </c>
    </row>
    <row r="8" spans="1:15" ht="41.4" x14ac:dyDescent="0.3">
      <c r="A8" s="47" t="s">
        <v>407</v>
      </c>
      <c r="B8" s="68">
        <v>89493842</v>
      </c>
      <c r="C8" s="68" t="s">
        <v>374</v>
      </c>
      <c r="D8" s="68" t="s">
        <v>671</v>
      </c>
      <c r="E8" s="68" t="s">
        <v>380</v>
      </c>
      <c r="F8" s="68" t="s">
        <v>687</v>
      </c>
      <c r="G8" s="68" t="s">
        <v>408</v>
      </c>
      <c r="H8" s="70">
        <v>44271</v>
      </c>
      <c r="I8" s="70">
        <v>44271</v>
      </c>
      <c r="J8" s="11">
        <v>45000</v>
      </c>
      <c r="K8" s="7" t="s">
        <v>388</v>
      </c>
      <c r="L8" s="68" t="s">
        <v>389</v>
      </c>
      <c r="M8" s="70" t="s">
        <v>409</v>
      </c>
      <c r="N8" s="31" t="s">
        <v>410</v>
      </c>
      <c r="O8" s="46" t="s">
        <v>411</v>
      </c>
    </row>
    <row r="9" spans="1:15" ht="41.4" x14ac:dyDescent="0.3">
      <c r="A9" s="97" t="s">
        <v>412</v>
      </c>
      <c r="B9" s="89">
        <v>89541448</v>
      </c>
      <c r="C9" s="89" t="s">
        <v>374</v>
      </c>
      <c r="D9" s="89" t="s">
        <v>675</v>
      </c>
      <c r="E9" s="89" t="s">
        <v>413</v>
      </c>
      <c r="F9" s="89" t="s">
        <v>688</v>
      </c>
      <c r="G9" s="89" t="s">
        <v>414</v>
      </c>
      <c r="H9" s="69">
        <v>44284</v>
      </c>
      <c r="I9" s="69">
        <v>44284</v>
      </c>
      <c r="J9" s="69">
        <v>44648</v>
      </c>
      <c r="K9" s="69" t="s">
        <v>388</v>
      </c>
      <c r="L9" s="93" t="s">
        <v>389</v>
      </c>
      <c r="M9" s="48">
        <v>96551</v>
      </c>
      <c r="N9" s="93" t="s">
        <v>415</v>
      </c>
      <c r="O9" s="46" t="s">
        <v>416</v>
      </c>
    </row>
    <row r="10" spans="1:15" ht="27.6" x14ac:dyDescent="0.3">
      <c r="A10" s="90"/>
      <c r="B10" s="90"/>
      <c r="C10" s="90"/>
      <c r="D10" s="90"/>
      <c r="E10" s="90"/>
      <c r="F10" s="90"/>
      <c r="G10" s="90"/>
      <c r="H10" s="69">
        <v>44413</v>
      </c>
      <c r="I10" s="69">
        <v>44397</v>
      </c>
      <c r="J10" s="69">
        <v>44515</v>
      </c>
      <c r="K10" s="69" t="s">
        <v>390</v>
      </c>
      <c r="L10" s="94"/>
      <c r="M10" s="69" t="s">
        <v>409</v>
      </c>
      <c r="N10" s="90"/>
      <c r="O10" s="46" t="s">
        <v>637</v>
      </c>
    </row>
    <row r="11" spans="1:15" ht="72.45" customHeight="1" x14ac:dyDescent="0.3">
      <c r="A11" s="91"/>
      <c r="B11" s="91"/>
      <c r="C11" s="91"/>
      <c r="D11" s="91"/>
      <c r="E11" s="91"/>
      <c r="F11" s="91"/>
      <c r="G11" s="91"/>
      <c r="H11" s="69">
        <v>44655</v>
      </c>
      <c r="I11" s="69">
        <v>44649</v>
      </c>
      <c r="J11" s="69">
        <v>45013</v>
      </c>
      <c r="K11" s="69" t="s">
        <v>417</v>
      </c>
      <c r="L11" s="95"/>
      <c r="M11" s="48">
        <v>96551</v>
      </c>
      <c r="N11" s="91"/>
      <c r="O11" s="46" t="s">
        <v>638</v>
      </c>
    </row>
    <row r="12" spans="1:15" ht="41.4" x14ac:dyDescent="0.3">
      <c r="A12" s="47" t="s">
        <v>418</v>
      </c>
      <c r="B12" s="68">
        <v>89529618</v>
      </c>
      <c r="C12" s="68" t="s">
        <v>112</v>
      </c>
      <c r="D12" s="68" t="s">
        <v>676</v>
      </c>
      <c r="E12" s="68" t="s">
        <v>419</v>
      </c>
      <c r="F12" s="68" t="s">
        <v>689</v>
      </c>
      <c r="G12" s="68" t="s">
        <v>396</v>
      </c>
      <c r="H12" s="24">
        <v>44291</v>
      </c>
      <c r="I12" s="24">
        <v>44287</v>
      </c>
      <c r="J12" s="24">
        <f>I12+180</f>
        <v>44467</v>
      </c>
      <c r="K12" s="24" t="s">
        <v>388</v>
      </c>
      <c r="L12" s="16" t="s">
        <v>530</v>
      </c>
      <c r="M12" s="18">
        <v>132000</v>
      </c>
      <c r="N12" s="16" t="s">
        <v>420</v>
      </c>
      <c r="O12" s="22" t="s">
        <v>421</v>
      </c>
    </row>
    <row r="13" spans="1:15" ht="41.4" x14ac:dyDescent="0.3">
      <c r="A13" s="47" t="s">
        <v>422</v>
      </c>
      <c r="B13" s="68">
        <v>89541219</v>
      </c>
      <c r="C13" s="68" t="s">
        <v>112</v>
      </c>
      <c r="D13" s="68" t="s">
        <v>677</v>
      </c>
      <c r="E13" s="68" t="s">
        <v>23</v>
      </c>
      <c r="F13" s="68" t="s">
        <v>690</v>
      </c>
      <c r="G13" s="68" t="s">
        <v>396</v>
      </c>
      <c r="H13" s="24">
        <v>44320</v>
      </c>
      <c r="I13" s="24">
        <v>44316</v>
      </c>
      <c r="J13" s="24">
        <f>I13+180</f>
        <v>44496</v>
      </c>
      <c r="K13" s="24" t="s">
        <v>388</v>
      </c>
      <c r="L13" s="16" t="s">
        <v>530</v>
      </c>
      <c r="M13" s="18">
        <v>718200</v>
      </c>
      <c r="N13" s="16" t="s">
        <v>420</v>
      </c>
      <c r="O13" s="22" t="s">
        <v>423</v>
      </c>
    </row>
    <row r="14" spans="1:15" ht="41.4" x14ac:dyDescent="0.3">
      <c r="A14" s="126" t="s">
        <v>424</v>
      </c>
      <c r="B14" s="112">
        <v>89399072</v>
      </c>
      <c r="C14" s="89" t="s">
        <v>112</v>
      </c>
      <c r="D14" s="112" t="s">
        <v>678</v>
      </c>
      <c r="E14" s="112" t="s">
        <v>425</v>
      </c>
      <c r="F14" s="112" t="s">
        <v>691</v>
      </c>
      <c r="G14" s="112" t="s">
        <v>426</v>
      </c>
      <c r="H14" s="70">
        <v>44420</v>
      </c>
      <c r="I14" s="70">
        <v>44420</v>
      </c>
      <c r="J14" s="70">
        <v>44784</v>
      </c>
      <c r="K14" s="70" t="s">
        <v>388</v>
      </c>
      <c r="L14" s="115" t="s">
        <v>389</v>
      </c>
      <c r="M14" s="37">
        <v>80643.27</v>
      </c>
      <c r="N14" s="38" t="s">
        <v>427</v>
      </c>
      <c r="O14" s="63" t="s">
        <v>428</v>
      </c>
    </row>
    <row r="15" spans="1:15" ht="43.2" x14ac:dyDescent="0.3">
      <c r="A15" s="76"/>
      <c r="B15" s="76"/>
      <c r="C15" s="76"/>
      <c r="D15" s="76"/>
      <c r="E15" s="76"/>
      <c r="F15" s="76"/>
      <c r="G15" s="76"/>
      <c r="H15" s="70">
        <v>44792</v>
      </c>
      <c r="I15" s="70">
        <v>44785</v>
      </c>
      <c r="J15" s="70">
        <v>45149</v>
      </c>
      <c r="K15" s="70" t="s">
        <v>390</v>
      </c>
      <c r="L15" s="76"/>
      <c r="M15" s="42">
        <v>13440.54</v>
      </c>
      <c r="N15" s="38" t="s">
        <v>427</v>
      </c>
      <c r="O15" s="63" t="s">
        <v>854</v>
      </c>
    </row>
    <row r="16" spans="1:15" ht="41.4" x14ac:dyDescent="0.3">
      <c r="A16" s="47" t="s">
        <v>429</v>
      </c>
      <c r="B16" s="68">
        <v>89574575</v>
      </c>
      <c r="C16" s="68" t="s">
        <v>112</v>
      </c>
      <c r="D16" s="68" t="s">
        <v>145</v>
      </c>
      <c r="E16" s="68" t="s">
        <v>146</v>
      </c>
      <c r="F16" s="68" t="s">
        <v>692</v>
      </c>
      <c r="G16" s="68" t="s">
        <v>396</v>
      </c>
      <c r="H16" s="11">
        <v>44329</v>
      </c>
      <c r="I16" s="11">
        <v>44314</v>
      </c>
      <c r="J16" s="11">
        <v>44496</v>
      </c>
      <c r="K16" s="70" t="s">
        <v>388</v>
      </c>
      <c r="L16" s="16" t="s">
        <v>530</v>
      </c>
      <c r="M16" s="8">
        <v>60000</v>
      </c>
      <c r="N16" s="18" t="s">
        <v>420</v>
      </c>
      <c r="O16" s="22" t="s">
        <v>430</v>
      </c>
    </row>
    <row r="17" spans="1:15" ht="27.6" x14ac:dyDescent="0.3">
      <c r="A17" s="47" t="s">
        <v>431</v>
      </c>
      <c r="B17" s="68">
        <v>89513401</v>
      </c>
      <c r="C17" s="68" t="s">
        <v>112</v>
      </c>
      <c r="D17" s="68" t="s">
        <v>679</v>
      </c>
      <c r="E17" s="68" t="s">
        <v>432</v>
      </c>
      <c r="F17" s="68" t="s">
        <v>693</v>
      </c>
      <c r="G17" s="68" t="s">
        <v>387</v>
      </c>
      <c r="H17" s="11">
        <v>44337</v>
      </c>
      <c r="I17" s="11">
        <v>44338</v>
      </c>
      <c r="J17" s="24">
        <v>44561</v>
      </c>
      <c r="K17" s="70" t="s">
        <v>388</v>
      </c>
      <c r="L17" s="16" t="s">
        <v>530</v>
      </c>
      <c r="M17" s="8">
        <v>240499.9</v>
      </c>
      <c r="N17" s="18" t="s">
        <v>433</v>
      </c>
      <c r="O17" s="22" t="s">
        <v>434</v>
      </c>
    </row>
    <row r="18" spans="1:15" ht="41.4" x14ac:dyDescent="0.3">
      <c r="A18" s="19" t="s">
        <v>435</v>
      </c>
      <c r="B18" s="7">
        <v>89512871</v>
      </c>
      <c r="C18" s="68" t="s">
        <v>112</v>
      </c>
      <c r="D18" s="7" t="s">
        <v>436</v>
      </c>
      <c r="E18" s="7" t="s">
        <v>437</v>
      </c>
      <c r="F18" s="7" t="s">
        <v>694</v>
      </c>
      <c r="G18" s="7" t="s">
        <v>396</v>
      </c>
      <c r="H18" s="11">
        <v>44382</v>
      </c>
      <c r="I18" s="11">
        <v>44379</v>
      </c>
      <c r="J18" s="11">
        <f>I18+180</f>
        <v>44559</v>
      </c>
      <c r="K18" s="70" t="s">
        <v>388</v>
      </c>
      <c r="L18" s="16" t="s">
        <v>530</v>
      </c>
      <c r="M18" s="8">
        <v>371885.4</v>
      </c>
      <c r="N18" s="18" t="s">
        <v>438</v>
      </c>
      <c r="O18" s="22" t="s">
        <v>439</v>
      </c>
    </row>
    <row r="19" spans="1:15" ht="69" x14ac:dyDescent="0.3">
      <c r="A19" s="47" t="s">
        <v>440</v>
      </c>
      <c r="B19" s="68">
        <v>89576888</v>
      </c>
      <c r="C19" s="68" t="s">
        <v>112</v>
      </c>
      <c r="D19" s="68" t="s">
        <v>680</v>
      </c>
      <c r="E19" s="68" t="s">
        <v>441</v>
      </c>
      <c r="F19" s="68" t="s">
        <v>695</v>
      </c>
      <c r="G19" s="68" t="s">
        <v>387</v>
      </c>
      <c r="H19" s="70">
        <v>44361</v>
      </c>
      <c r="I19" s="70">
        <v>44362</v>
      </c>
      <c r="J19" s="69">
        <f>EDATE(I19,24)-1</f>
        <v>45091</v>
      </c>
      <c r="K19" s="70" t="s">
        <v>388</v>
      </c>
      <c r="L19" s="70" t="s">
        <v>389</v>
      </c>
      <c r="M19" s="37">
        <v>164400</v>
      </c>
      <c r="N19" s="38" t="s">
        <v>442</v>
      </c>
      <c r="O19" s="49" t="s">
        <v>443</v>
      </c>
    </row>
    <row r="20" spans="1:15" ht="85.8" customHeight="1" x14ac:dyDescent="0.3">
      <c r="A20" s="47" t="s">
        <v>444</v>
      </c>
      <c r="B20" s="68">
        <v>89551338</v>
      </c>
      <c r="C20" s="68" t="s">
        <v>112</v>
      </c>
      <c r="D20" s="68" t="s">
        <v>681</v>
      </c>
      <c r="E20" s="68" t="s">
        <v>445</v>
      </c>
      <c r="F20" s="68" t="s">
        <v>696</v>
      </c>
      <c r="G20" s="68" t="s">
        <v>387</v>
      </c>
      <c r="H20" s="11">
        <v>44363</v>
      </c>
      <c r="I20" s="11">
        <v>44364</v>
      </c>
      <c r="J20" s="24">
        <v>44728</v>
      </c>
      <c r="K20" s="70" t="s">
        <v>388</v>
      </c>
      <c r="L20" s="11" t="s">
        <v>530</v>
      </c>
      <c r="M20" s="8">
        <v>80682</v>
      </c>
      <c r="N20" s="18" t="s">
        <v>254</v>
      </c>
      <c r="O20" s="22" t="s">
        <v>446</v>
      </c>
    </row>
    <row r="21" spans="1:15" ht="55.2" x14ac:dyDescent="0.3">
      <c r="A21" s="47" t="s">
        <v>447</v>
      </c>
      <c r="B21" s="68">
        <v>89449088</v>
      </c>
      <c r="C21" s="68" t="s">
        <v>112</v>
      </c>
      <c r="D21" s="68" t="s">
        <v>682</v>
      </c>
      <c r="E21" s="68" t="s">
        <v>448</v>
      </c>
      <c r="F21" s="68" t="s">
        <v>697</v>
      </c>
      <c r="G21" s="68" t="s">
        <v>387</v>
      </c>
      <c r="H21" s="70">
        <v>44376</v>
      </c>
      <c r="I21" s="70">
        <v>44377</v>
      </c>
      <c r="J21" s="70">
        <v>44741</v>
      </c>
      <c r="K21" s="70" t="s">
        <v>388</v>
      </c>
      <c r="L21" s="70" t="s">
        <v>530</v>
      </c>
      <c r="M21" s="37">
        <v>3054922.92</v>
      </c>
      <c r="N21" s="38" t="s">
        <v>254</v>
      </c>
      <c r="O21" s="49" t="s">
        <v>449</v>
      </c>
    </row>
    <row r="22" spans="1:15" ht="41.4" x14ac:dyDescent="0.3">
      <c r="A22" s="47" t="s">
        <v>450</v>
      </c>
      <c r="B22" s="68">
        <v>89491998</v>
      </c>
      <c r="C22" s="68" t="s">
        <v>112</v>
      </c>
      <c r="D22" s="68" t="s">
        <v>683</v>
      </c>
      <c r="E22" s="68" t="s">
        <v>451</v>
      </c>
      <c r="F22" s="68" t="s">
        <v>698</v>
      </c>
      <c r="G22" s="68" t="s">
        <v>387</v>
      </c>
      <c r="H22" s="70">
        <v>44376</v>
      </c>
      <c r="I22" s="70">
        <v>44742</v>
      </c>
      <c r="J22" s="70">
        <v>44741</v>
      </c>
      <c r="K22" s="70" t="s">
        <v>388</v>
      </c>
      <c r="L22" s="70" t="s">
        <v>530</v>
      </c>
      <c r="M22" s="37">
        <v>1123200</v>
      </c>
      <c r="N22" s="38" t="s">
        <v>452</v>
      </c>
      <c r="O22" s="49" t="s">
        <v>453</v>
      </c>
    </row>
    <row r="23" spans="1:15" ht="55.2" x14ac:dyDescent="0.3">
      <c r="A23" s="50" t="s">
        <v>454</v>
      </c>
      <c r="B23" s="31">
        <v>89341856</v>
      </c>
      <c r="C23" s="31" t="s">
        <v>374</v>
      </c>
      <c r="D23" s="31" t="s">
        <v>684</v>
      </c>
      <c r="E23" s="31" t="s">
        <v>455</v>
      </c>
      <c r="F23" s="31" t="s">
        <v>699</v>
      </c>
      <c r="G23" s="31" t="s">
        <v>456</v>
      </c>
      <c r="H23" s="69">
        <v>44484</v>
      </c>
      <c r="I23" s="69">
        <v>44463</v>
      </c>
      <c r="J23" s="69">
        <v>44827</v>
      </c>
      <c r="K23" s="69" t="s">
        <v>388</v>
      </c>
      <c r="L23" s="69" t="s">
        <v>389</v>
      </c>
      <c r="M23" s="48">
        <v>1214367.24</v>
      </c>
      <c r="N23" s="31" t="s">
        <v>848</v>
      </c>
      <c r="O23" s="46" t="s">
        <v>639</v>
      </c>
    </row>
    <row r="24" spans="1:15" ht="60.45" customHeight="1" x14ac:dyDescent="0.3">
      <c r="A24" s="19" t="s">
        <v>457</v>
      </c>
      <c r="B24" s="7">
        <v>89694597</v>
      </c>
      <c r="C24" s="68" t="s">
        <v>112</v>
      </c>
      <c r="D24" s="7" t="s">
        <v>458</v>
      </c>
      <c r="E24" s="7" t="s">
        <v>459</v>
      </c>
      <c r="F24" s="7" t="s">
        <v>700</v>
      </c>
      <c r="G24" s="7" t="s">
        <v>396</v>
      </c>
      <c r="H24" s="70">
        <v>44426</v>
      </c>
      <c r="I24" s="70">
        <v>44420</v>
      </c>
      <c r="J24" s="70">
        <f>I24+180</f>
        <v>44600</v>
      </c>
      <c r="K24" s="70" t="s">
        <v>388</v>
      </c>
      <c r="L24" s="70" t="s">
        <v>530</v>
      </c>
      <c r="M24" s="37">
        <v>25762.799999999999</v>
      </c>
      <c r="N24" s="38" t="s">
        <v>460</v>
      </c>
      <c r="O24" s="63" t="s">
        <v>461</v>
      </c>
    </row>
    <row r="25" spans="1:15" ht="41.4" x14ac:dyDescent="0.3">
      <c r="A25" s="19" t="s">
        <v>462</v>
      </c>
      <c r="B25" s="7">
        <v>89660900</v>
      </c>
      <c r="C25" s="68" t="s">
        <v>112</v>
      </c>
      <c r="D25" s="7" t="s">
        <v>463</v>
      </c>
      <c r="E25" s="7" t="s">
        <v>464</v>
      </c>
      <c r="F25" s="7" t="s">
        <v>701</v>
      </c>
      <c r="G25" s="7" t="s">
        <v>396</v>
      </c>
      <c r="H25" s="11">
        <v>44424</v>
      </c>
      <c r="I25" s="11">
        <v>44420</v>
      </c>
      <c r="J25" s="11">
        <f>I25+180</f>
        <v>44600</v>
      </c>
      <c r="K25" s="70" t="s">
        <v>388</v>
      </c>
      <c r="L25" s="70" t="s">
        <v>530</v>
      </c>
      <c r="M25" s="8">
        <v>8190</v>
      </c>
      <c r="N25" s="18" t="s">
        <v>465</v>
      </c>
      <c r="O25" s="22" t="s">
        <v>466</v>
      </c>
    </row>
    <row r="26" spans="1:15" ht="41.4" x14ac:dyDescent="0.3">
      <c r="A26" s="19" t="s">
        <v>467</v>
      </c>
      <c r="B26" s="7">
        <v>89474996</v>
      </c>
      <c r="C26" s="68" t="s">
        <v>374</v>
      </c>
      <c r="D26" s="7" t="s">
        <v>468</v>
      </c>
      <c r="E26" s="7" t="s">
        <v>14</v>
      </c>
      <c r="F26" s="7" t="s">
        <v>702</v>
      </c>
      <c r="G26" s="7" t="s">
        <v>387</v>
      </c>
      <c r="H26" s="11">
        <v>44498</v>
      </c>
      <c r="I26" s="11">
        <v>44499</v>
      </c>
      <c r="J26" s="69">
        <v>44863</v>
      </c>
      <c r="K26" s="70" t="s">
        <v>388</v>
      </c>
      <c r="L26" s="70" t="s">
        <v>389</v>
      </c>
      <c r="M26" s="8">
        <v>14337.6</v>
      </c>
      <c r="N26" s="31" t="s">
        <v>848</v>
      </c>
      <c r="O26" s="46" t="s">
        <v>469</v>
      </c>
    </row>
    <row r="27" spans="1:15" ht="41.4" x14ac:dyDescent="0.3">
      <c r="A27" s="19" t="s">
        <v>470</v>
      </c>
      <c r="B27" s="7">
        <v>89464230</v>
      </c>
      <c r="C27" s="68" t="s">
        <v>112</v>
      </c>
      <c r="D27" s="7" t="s">
        <v>471</v>
      </c>
      <c r="E27" s="7" t="s">
        <v>472</v>
      </c>
      <c r="F27" s="7" t="s">
        <v>703</v>
      </c>
      <c r="G27" s="7" t="s">
        <v>387</v>
      </c>
      <c r="H27" s="70">
        <v>44452</v>
      </c>
      <c r="I27" s="70">
        <v>44453</v>
      </c>
      <c r="J27" s="70">
        <v>44817</v>
      </c>
      <c r="K27" s="70" t="s">
        <v>388</v>
      </c>
      <c r="L27" s="70" t="s">
        <v>389</v>
      </c>
      <c r="M27" s="37">
        <v>159432</v>
      </c>
      <c r="N27" s="38" t="s">
        <v>254</v>
      </c>
      <c r="O27" s="49" t="s">
        <v>473</v>
      </c>
    </row>
    <row r="28" spans="1:15" ht="96.6" x14ac:dyDescent="0.3">
      <c r="A28" s="19" t="s">
        <v>474</v>
      </c>
      <c r="B28" s="7">
        <v>89432207</v>
      </c>
      <c r="C28" s="68" t="s">
        <v>374</v>
      </c>
      <c r="D28" s="7" t="s">
        <v>670</v>
      </c>
      <c r="E28" s="7" t="s">
        <v>475</v>
      </c>
      <c r="F28" s="7" t="s">
        <v>704</v>
      </c>
      <c r="G28" s="7" t="s">
        <v>387</v>
      </c>
      <c r="H28" s="69">
        <v>44452</v>
      </c>
      <c r="I28" s="69">
        <v>44452</v>
      </c>
      <c r="J28" s="69">
        <v>44816</v>
      </c>
      <c r="K28" s="70" t="s">
        <v>388</v>
      </c>
      <c r="L28" s="70" t="s">
        <v>389</v>
      </c>
      <c r="M28" s="48" t="s">
        <v>476</v>
      </c>
      <c r="N28" s="31" t="s">
        <v>415</v>
      </c>
      <c r="O28" s="46" t="s">
        <v>477</v>
      </c>
    </row>
    <row r="29" spans="1:15" ht="55.2" x14ac:dyDescent="0.3">
      <c r="A29" s="50" t="s">
        <v>478</v>
      </c>
      <c r="B29" s="31">
        <v>89692284</v>
      </c>
      <c r="C29" s="68" t="s">
        <v>112</v>
      </c>
      <c r="D29" s="51" t="s">
        <v>479</v>
      </c>
      <c r="E29" s="31" t="s">
        <v>480</v>
      </c>
      <c r="F29" s="31" t="s">
        <v>705</v>
      </c>
      <c r="G29" s="31" t="s">
        <v>396</v>
      </c>
      <c r="H29" s="70">
        <v>44558</v>
      </c>
      <c r="I29" s="70">
        <v>44558</v>
      </c>
      <c r="J29" s="70">
        <f>I29+45</f>
        <v>44603</v>
      </c>
      <c r="K29" s="70" t="s">
        <v>388</v>
      </c>
      <c r="L29" s="70" t="s">
        <v>530</v>
      </c>
      <c r="M29" s="37">
        <v>14790</v>
      </c>
      <c r="N29" s="37" t="s">
        <v>427</v>
      </c>
      <c r="O29" s="49" t="s">
        <v>481</v>
      </c>
    </row>
    <row r="30" spans="1:15" ht="96.45" customHeight="1" x14ac:dyDescent="0.3">
      <c r="A30" s="50" t="s">
        <v>482</v>
      </c>
      <c r="B30" s="31">
        <v>89651154</v>
      </c>
      <c r="C30" s="68" t="s">
        <v>112</v>
      </c>
      <c r="D30" s="31" t="s">
        <v>732</v>
      </c>
      <c r="E30" s="31" t="s">
        <v>483</v>
      </c>
      <c r="F30" s="31" t="s">
        <v>706</v>
      </c>
      <c r="G30" s="31" t="s">
        <v>387</v>
      </c>
      <c r="H30" s="86" t="s">
        <v>563</v>
      </c>
      <c r="I30" s="87"/>
      <c r="J30" s="87"/>
      <c r="K30" s="87"/>
      <c r="L30" s="87"/>
      <c r="M30" s="87"/>
      <c r="N30" s="87"/>
      <c r="O30" s="88"/>
    </row>
    <row r="31" spans="1:15" ht="91.5" customHeight="1" x14ac:dyDescent="0.3">
      <c r="A31" s="19" t="s">
        <v>484</v>
      </c>
      <c r="B31" s="7">
        <v>89627750</v>
      </c>
      <c r="C31" s="68" t="s">
        <v>112</v>
      </c>
      <c r="D31" s="7" t="s">
        <v>733</v>
      </c>
      <c r="E31" s="7" t="s">
        <v>485</v>
      </c>
      <c r="F31" s="7" t="s">
        <v>707</v>
      </c>
      <c r="G31" s="7" t="s">
        <v>387</v>
      </c>
      <c r="H31" s="70">
        <v>44469</v>
      </c>
      <c r="I31" s="70" t="s">
        <v>564</v>
      </c>
      <c r="J31" s="70">
        <v>45199</v>
      </c>
      <c r="K31" s="70" t="s">
        <v>388</v>
      </c>
      <c r="L31" s="70" t="s">
        <v>389</v>
      </c>
      <c r="M31" s="37">
        <v>23200</v>
      </c>
      <c r="N31" s="38" t="s">
        <v>486</v>
      </c>
      <c r="O31" s="63" t="s">
        <v>487</v>
      </c>
    </row>
    <row r="32" spans="1:15" ht="96.6" x14ac:dyDescent="0.3">
      <c r="A32" s="19" t="s">
        <v>488</v>
      </c>
      <c r="B32" s="7">
        <v>89601955</v>
      </c>
      <c r="C32" s="68" t="s">
        <v>374</v>
      </c>
      <c r="D32" s="7" t="s">
        <v>489</v>
      </c>
      <c r="E32" s="7" t="s">
        <v>490</v>
      </c>
      <c r="F32" s="7" t="s">
        <v>708</v>
      </c>
      <c r="G32" s="7" t="s">
        <v>387</v>
      </c>
      <c r="H32" s="70">
        <v>44484</v>
      </c>
      <c r="I32" s="70">
        <v>44484</v>
      </c>
      <c r="J32" s="70">
        <v>44848</v>
      </c>
      <c r="K32" s="70" t="s">
        <v>388</v>
      </c>
      <c r="L32" s="70" t="s">
        <v>389</v>
      </c>
      <c r="M32" s="37">
        <v>2721600</v>
      </c>
      <c r="N32" s="31" t="s">
        <v>382</v>
      </c>
      <c r="O32" s="46" t="s">
        <v>491</v>
      </c>
    </row>
    <row r="33" spans="1:15" ht="151.94999999999999" customHeight="1" x14ac:dyDescent="0.3">
      <c r="A33" s="19" t="s">
        <v>492</v>
      </c>
      <c r="B33" s="7">
        <v>89651316</v>
      </c>
      <c r="C33" s="68" t="s">
        <v>112</v>
      </c>
      <c r="D33" s="7" t="s">
        <v>734</v>
      </c>
      <c r="E33" s="7" t="s">
        <v>297</v>
      </c>
      <c r="F33" s="7" t="s">
        <v>709</v>
      </c>
      <c r="G33" s="7" t="s">
        <v>387</v>
      </c>
      <c r="H33" s="70">
        <v>44489</v>
      </c>
      <c r="I33" s="70">
        <v>44490</v>
      </c>
      <c r="J33" s="70">
        <v>44854</v>
      </c>
      <c r="K33" s="70" t="s">
        <v>388</v>
      </c>
      <c r="L33" s="70" t="s">
        <v>389</v>
      </c>
      <c r="M33" s="37">
        <v>394999.92</v>
      </c>
      <c r="N33" s="38" t="s">
        <v>442</v>
      </c>
      <c r="O33" s="49" t="s">
        <v>493</v>
      </c>
    </row>
    <row r="34" spans="1:15" ht="103.5" customHeight="1" x14ac:dyDescent="0.3">
      <c r="A34" s="19" t="s">
        <v>494</v>
      </c>
      <c r="B34" s="7">
        <v>89474996</v>
      </c>
      <c r="C34" s="68" t="s">
        <v>374</v>
      </c>
      <c r="D34" s="7" t="s">
        <v>468</v>
      </c>
      <c r="E34" s="7" t="s">
        <v>14</v>
      </c>
      <c r="F34" s="7" t="s">
        <v>702</v>
      </c>
      <c r="G34" s="7" t="s">
        <v>387</v>
      </c>
      <c r="H34" s="69">
        <v>44537</v>
      </c>
      <c r="I34" s="69">
        <v>44538</v>
      </c>
      <c r="J34" s="69">
        <v>44902</v>
      </c>
      <c r="K34" s="70" t="s">
        <v>388</v>
      </c>
      <c r="L34" s="70" t="s">
        <v>389</v>
      </c>
      <c r="M34" s="48">
        <v>659.88</v>
      </c>
      <c r="N34" s="31" t="s">
        <v>848</v>
      </c>
      <c r="O34" s="46" t="s">
        <v>495</v>
      </c>
    </row>
    <row r="35" spans="1:15" ht="41.4" x14ac:dyDescent="0.3">
      <c r="A35" s="19" t="s">
        <v>496</v>
      </c>
      <c r="B35" s="7">
        <v>89753208</v>
      </c>
      <c r="C35" s="68" t="s">
        <v>374</v>
      </c>
      <c r="D35" s="7" t="s">
        <v>497</v>
      </c>
      <c r="E35" s="7" t="s">
        <v>498</v>
      </c>
      <c r="F35" s="7" t="s">
        <v>710</v>
      </c>
      <c r="G35" s="7" t="s">
        <v>499</v>
      </c>
      <c r="H35" s="69">
        <v>44510</v>
      </c>
      <c r="I35" s="69">
        <v>44501</v>
      </c>
      <c r="J35" s="39">
        <v>45231</v>
      </c>
      <c r="K35" s="70" t="s">
        <v>388</v>
      </c>
      <c r="L35" s="70" t="s">
        <v>389</v>
      </c>
      <c r="M35" s="48">
        <v>349477.44</v>
      </c>
      <c r="N35" s="31" t="s">
        <v>500</v>
      </c>
      <c r="O35" s="22" t="s">
        <v>501</v>
      </c>
    </row>
    <row r="36" spans="1:15" ht="82.8" x14ac:dyDescent="0.3">
      <c r="A36" s="19" t="s">
        <v>502</v>
      </c>
      <c r="B36" s="7">
        <v>89646614</v>
      </c>
      <c r="C36" s="68" t="s">
        <v>374</v>
      </c>
      <c r="D36" s="7" t="s">
        <v>503</v>
      </c>
      <c r="E36" s="7" t="s">
        <v>504</v>
      </c>
      <c r="F36" s="7" t="s">
        <v>711</v>
      </c>
      <c r="G36" s="7" t="s">
        <v>499</v>
      </c>
      <c r="H36" s="69">
        <v>44526</v>
      </c>
      <c r="I36" s="69">
        <v>44526</v>
      </c>
      <c r="J36" s="69">
        <v>45256</v>
      </c>
      <c r="K36" s="70" t="s">
        <v>388</v>
      </c>
      <c r="L36" s="70" t="s">
        <v>389</v>
      </c>
      <c r="M36" s="48">
        <v>792000</v>
      </c>
      <c r="N36" s="31" t="s">
        <v>505</v>
      </c>
      <c r="O36" s="46" t="s">
        <v>506</v>
      </c>
    </row>
    <row r="37" spans="1:15" ht="91.5" customHeight="1" x14ac:dyDescent="0.3">
      <c r="A37" s="19" t="s">
        <v>507</v>
      </c>
      <c r="B37" s="7" t="s">
        <v>508</v>
      </c>
      <c r="C37" s="68" t="s">
        <v>112</v>
      </c>
      <c r="D37" s="7" t="s">
        <v>509</v>
      </c>
      <c r="E37" s="7" t="s">
        <v>510</v>
      </c>
      <c r="F37" s="7" t="s">
        <v>735</v>
      </c>
      <c r="G37" s="7" t="s">
        <v>511</v>
      </c>
      <c r="H37" s="70">
        <v>44537</v>
      </c>
      <c r="I37" s="70">
        <v>44537</v>
      </c>
      <c r="J37" s="70">
        <f>I37+180</f>
        <v>44717</v>
      </c>
      <c r="K37" s="70" t="s">
        <v>388</v>
      </c>
      <c r="L37" s="70" t="s">
        <v>530</v>
      </c>
      <c r="M37" s="37">
        <v>11800</v>
      </c>
      <c r="N37" s="37" t="s">
        <v>427</v>
      </c>
      <c r="O37" s="49" t="s">
        <v>512</v>
      </c>
    </row>
    <row r="38" spans="1:15" ht="163.05000000000001" customHeight="1" x14ac:dyDescent="0.3">
      <c r="A38" s="19" t="s">
        <v>513</v>
      </c>
      <c r="B38" s="7" t="s">
        <v>514</v>
      </c>
      <c r="C38" s="68" t="s">
        <v>374</v>
      </c>
      <c r="D38" s="7" t="s">
        <v>515</v>
      </c>
      <c r="E38" s="7" t="s">
        <v>516</v>
      </c>
      <c r="F38" s="7" t="s">
        <v>712</v>
      </c>
      <c r="G38" s="7" t="s">
        <v>517</v>
      </c>
      <c r="H38" s="69">
        <v>44547</v>
      </c>
      <c r="I38" s="69">
        <v>44544</v>
      </c>
      <c r="J38" s="39">
        <v>44908</v>
      </c>
      <c r="K38" s="70" t="s">
        <v>388</v>
      </c>
      <c r="L38" s="70" t="s">
        <v>389</v>
      </c>
      <c r="M38" s="48">
        <v>523250</v>
      </c>
      <c r="N38" s="31" t="s">
        <v>848</v>
      </c>
      <c r="O38" s="46" t="s">
        <v>518</v>
      </c>
    </row>
    <row r="39" spans="1:15" ht="79.5" customHeight="1" x14ac:dyDescent="0.3">
      <c r="A39" s="50" t="s">
        <v>519</v>
      </c>
      <c r="B39" s="31">
        <v>89725786</v>
      </c>
      <c r="C39" s="68" t="s">
        <v>112</v>
      </c>
      <c r="D39" s="31" t="s">
        <v>520</v>
      </c>
      <c r="E39" s="31" t="s">
        <v>521</v>
      </c>
      <c r="F39" s="31" t="s">
        <v>713</v>
      </c>
      <c r="G39" s="31" t="s">
        <v>522</v>
      </c>
      <c r="H39" s="70">
        <v>44567</v>
      </c>
      <c r="I39" s="70">
        <v>44568</v>
      </c>
      <c r="J39" s="70">
        <v>44932</v>
      </c>
      <c r="K39" s="70" t="s">
        <v>388</v>
      </c>
      <c r="L39" s="70" t="s">
        <v>389</v>
      </c>
      <c r="M39" s="37">
        <v>849000</v>
      </c>
      <c r="N39" s="37" t="s">
        <v>111</v>
      </c>
      <c r="O39" s="49" t="s">
        <v>523</v>
      </c>
    </row>
    <row r="40" spans="1:15" ht="69" x14ac:dyDescent="0.3">
      <c r="A40" s="19" t="s">
        <v>524</v>
      </c>
      <c r="B40" s="7">
        <v>89448782</v>
      </c>
      <c r="C40" s="68" t="s">
        <v>112</v>
      </c>
      <c r="D40" s="7" t="s">
        <v>394</v>
      </c>
      <c r="E40" s="7" t="s">
        <v>395</v>
      </c>
      <c r="F40" s="7" t="s">
        <v>736</v>
      </c>
      <c r="G40" s="7" t="s">
        <v>525</v>
      </c>
      <c r="H40" s="70">
        <v>44560</v>
      </c>
      <c r="I40" s="70">
        <v>44561</v>
      </c>
      <c r="J40" s="70">
        <v>44925</v>
      </c>
      <c r="K40" s="70" t="s">
        <v>388</v>
      </c>
      <c r="L40" s="70" t="s">
        <v>389</v>
      </c>
      <c r="M40" s="37">
        <v>57600</v>
      </c>
      <c r="N40" s="37" t="s">
        <v>526</v>
      </c>
      <c r="O40" s="49" t="s">
        <v>527</v>
      </c>
    </row>
    <row r="41" spans="1:15" ht="103.95" customHeight="1" x14ac:dyDescent="0.3">
      <c r="A41" s="19" t="s">
        <v>524</v>
      </c>
      <c r="B41" s="7">
        <v>89448782</v>
      </c>
      <c r="C41" s="68" t="s">
        <v>112</v>
      </c>
      <c r="D41" s="7" t="s">
        <v>394</v>
      </c>
      <c r="E41" s="7" t="s">
        <v>395</v>
      </c>
      <c r="F41" s="7" t="s">
        <v>736</v>
      </c>
      <c r="G41" s="7" t="s">
        <v>525</v>
      </c>
      <c r="H41" s="70">
        <v>44560</v>
      </c>
      <c r="I41" s="70">
        <v>44561</v>
      </c>
      <c r="J41" s="70">
        <v>44925</v>
      </c>
      <c r="K41" s="70" t="s">
        <v>388</v>
      </c>
      <c r="L41" s="70" t="s">
        <v>389</v>
      </c>
      <c r="M41" s="37">
        <v>57600</v>
      </c>
      <c r="N41" s="37" t="s">
        <v>526</v>
      </c>
      <c r="O41" s="49" t="s">
        <v>527</v>
      </c>
    </row>
    <row r="42" spans="1:15" ht="41.4" x14ac:dyDescent="0.3">
      <c r="A42" s="19" t="s">
        <v>121</v>
      </c>
      <c r="B42" s="7" t="s">
        <v>9</v>
      </c>
      <c r="C42" s="7" t="s">
        <v>256</v>
      </c>
      <c r="D42" s="7" t="s">
        <v>10</v>
      </c>
      <c r="E42" s="20" t="s">
        <v>11</v>
      </c>
      <c r="F42" s="7" t="s">
        <v>12</v>
      </c>
      <c r="G42" s="7" t="s">
        <v>102</v>
      </c>
      <c r="H42" s="11">
        <v>44573</v>
      </c>
      <c r="I42" s="11">
        <v>44574</v>
      </c>
      <c r="J42" s="11">
        <v>44926</v>
      </c>
      <c r="K42" s="70" t="s">
        <v>388</v>
      </c>
      <c r="L42" s="68" t="s">
        <v>389</v>
      </c>
      <c r="M42" s="21">
        <v>55140.68</v>
      </c>
      <c r="N42" s="8" t="s">
        <v>848</v>
      </c>
      <c r="O42" s="22" t="s">
        <v>83</v>
      </c>
    </row>
    <row r="43" spans="1:15" ht="76.95" customHeight="1" x14ac:dyDescent="0.3">
      <c r="A43" s="19" t="s">
        <v>120</v>
      </c>
      <c r="B43" s="7">
        <v>89474996</v>
      </c>
      <c r="C43" s="7" t="s">
        <v>256</v>
      </c>
      <c r="D43" s="7" t="s">
        <v>13</v>
      </c>
      <c r="E43" s="7" t="s">
        <v>14</v>
      </c>
      <c r="F43" s="7" t="s">
        <v>15</v>
      </c>
      <c r="G43" s="7" t="s">
        <v>345</v>
      </c>
      <c r="H43" s="11">
        <v>44589</v>
      </c>
      <c r="I43" s="11">
        <v>44590</v>
      </c>
      <c r="J43" s="11">
        <v>44954</v>
      </c>
      <c r="K43" s="70" t="s">
        <v>388</v>
      </c>
      <c r="L43" s="68" t="s">
        <v>389</v>
      </c>
      <c r="M43" s="12">
        <v>11518.08</v>
      </c>
      <c r="N43" s="8" t="s">
        <v>848</v>
      </c>
      <c r="O43" s="22" t="s">
        <v>84</v>
      </c>
    </row>
    <row r="44" spans="1:15" ht="109.05" customHeight="1" x14ac:dyDescent="0.3">
      <c r="A44" s="19" t="s">
        <v>119</v>
      </c>
      <c r="B44" s="16" t="s">
        <v>16</v>
      </c>
      <c r="C44" s="7" t="s">
        <v>106</v>
      </c>
      <c r="D44" s="7" t="s">
        <v>17</v>
      </c>
      <c r="E44" s="7" t="s">
        <v>18</v>
      </c>
      <c r="F44" s="7" t="s">
        <v>737</v>
      </c>
      <c r="G44" s="7" t="s">
        <v>19</v>
      </c>
      <c r="H44" s="7" t="s">
        <v>20</v>
      </c>
      <c r="I44" s="11">
        <v>44593</v>
      </c>
      <c r="J44" s="11">
        <v>44773</v>
      </c>
      <c r="K44" s="70" t="s">
        <v>388</v>
      </c>
      <c r="L44" s="68" t="s">
        <v>530</v>
      </c>
      <c r="M44" s="8">
        <v>1519722</v>
      </c>
      <c r="N44" s="8" t="s">
        <v>829</v>
      </c>
      <c r="O44" s="22" t="s">
        <v>85</v>
      </c>
    </row>
    <row r="45" spans="1:15" ht="92.55" customHeight="1" x14ac:dyDescent="0.3">
      <c r="A45" s="19" t="s">
        <v>118</v>
      </c>
      <c r="B45" s="16" t="s">
        <v>21</v>
      </c>
      <c r="C45" s="7" t="s">
        <v>106</v>
      </c>
      <c r="D45" s="7" t="s">
        <v>22</v>
      </c>
      <c r="E45" s="7" t="s">
        <v>23</v>
      </c>
      <c r="F45" s="7" t="s">
        <v>738</v>
      </c>
      <c r="G45" s="7" t="s">
        <v>19</v>
      </c>
      <c r="H45" s="7" t="s">
        <v>20</v>
      </c>
      <c r="I45" s="11">
        <v>44593</v>
      </c>
      <c r="J45" s="11">
        <v>44773</v>
      </c>
      <c r="K45" s="70" t="s">
        <v>388</v>
      </c>
      <c r="L45" s="68" t="s">
        <v>530</v>
      </c>
      <c r="M45" s="8">
        <v>328810.08</v>
      </c>
      <c r="N45" s="8" t="s">
        <v>830</v>
      </c>
      <c r="O45" s="22" t="s">
        <v>86</v>
      </c>
    </row>
    <row r="46" spans="1:15" ht="24.45" customHeight="1" x14ac:dyDescent="0.3">
      <c r="A46" s="19" t="s">
        <v>117</v>
      </c>
      <c r="B46" s="106" t="s">
        <v>123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  <row r="47" spans="1:15" ht="41.4" x14ac:dyDescent="0.3">
      <c r="A47" s="19" t="s">
        <v>62</v>
      </c>
      <c r="B47" s="16" t="s">
        <v>24</v>
      </c>
      <c r="C47" s="7" t="s">
        <v>106</v>
      </c>
      <c r="D47" s="7" t="s">
        <v>739</v>
      </c>
      <c r="E47" s="7" t="s">
        <v>25</v>
      </c>
      <c r="F47" s="7" t="s">
        <v>122</v>
      </c>
      <c r="G47" s="7" t="s">
        <v>19</v>
      </c>
      <c r="H47" s="7" t="s">
        <v>20</v>
      </c>
      <c r="I47" s="11">
        <v>44591</v>
      </c>
      <c r="J47" s="11">
        <v>44771</v>
      </c>
      <c r="K47" s="70" t="s">
        <v>388</v>
      </c>
      <c r="L47" s="68" t="s">
        <v>530</v>
      </c>
      <c r="M47" s="8">
        <v>618115.07999999996</v>
      </c>
      <c r="N47" s="7" t="s">
        <v>828</v>
      </c>
      <c r="O47" s="22" t="s">
        <v>87</v>
      </c>
    </row>
    <row r="48" spans="1:15" ht="41.4" x14ac:dyDescent="0.3">
      <c r="A48" s="19" t="s">
        <v>27</v>
      </c>
      <c r="B48" s="16" t="s">
        <v>28</v>
      </c>
      <c r="C48" s="7" t="s">
        <v>106</v>
      </c>
      <c r="D48" s="7" t="s">
        <v>31</v>
      </c>
      <c r="E48" s="7" t="s">
        <v>30</v>
      </c>
      <c r="F48" s="7" t="s">
        <v>29</v>
      </c>
      <c r="G48" s="7" t="s">
        <v>19</v>
      </c>
      <c r="H48" s="7" t="s">
        <v>32</v>
      </c>
      <c r="I48" s="11">
        <v>44593</v>
      </c>
      <c r="J48" s="11">
        <v>44773</v>
      </c>
      <c r="K48" s="70" t="s">
        <v>388</v>
      </c>
      <c r="L48" s="68" t="s">
        <v>530</v>
      </c>
      <c r="M48" s="8">
        <f>7200+9600+14250+14000</f>
        <v>45050</v>
      </c>
      <c r="N48" s="7" t="s">
        <v>839</v>
      </c>
      <c r="O48" s="22" t="s">
        <v>88</v>
      </c>
    </row>
    <row r="49" spans="1:15" ht="41.4" x14ac:dyDescent="0.3">
      <c r="A49" s="19" t="s">
        <v>33</v>
      </c>
      <c r="B49" s="16" t="s">
        <v>28</v>
      </c>
      <c r="C49" s="7" t="s">
        <v>106</v>
      </c>
      <c r="D49" s="7" t="s">
        <v>35</v>
      </c>
      <c r="E49" s="7" t="s">
        <v>34</v>
      </c>
      <c r="F49" s="7" t="s">
        <v>29</v>
      </c>
      <c r="G49" s="7" t="s">
        <v>19</v>
      </c>
      <c r="H49" s="7" t="s">
        <v>32</v>
      </c>
      <c r="I49" s="11">
        <v>44593</v>
      </c>
      <c r="J49" s="11">
        <v>44773</v>
      </c>
      <c r="K49" s="70" t="s">
        <v>388</v>
      </c>
      <c r="L49" s="68" t="s">
        <v>530</v>
      </c>
      <c r="M49" s="8">
        <f>1800+90000+5000+5000+5700+9500+3600+36000+3600+4800+22500+4750</f>
        <v>192250</v>
      </c>
      <c r="N49" s="7" t="s">
        <v>839</v>
      </c>
      <c r="O49" s="22" t="s">
        <v>89</v>
      </c>
    </row>
    <row r="50" spans="1:15" ht="41.4" x14ac:dyDescent="0.3">
      <c r="A50" s="19" t="s">
        <v>36</v>
      </c>
      <c r="B50" s="16" t="s">
        <v>28</v>
      </c>
      <c r="C50" s="7" t="s">
        <v>106</v>
      </c>
      <c r="D50" s="7" t="s">
        <v>38</v>
      </c>
      <c r="E50" s="7" t="s">
        <v>37</v>
      </c>
      <c r="F50" s="7" t="s">
        <v>29</v>
      </c>
      <c r="G50" s="7" t="s">
        <v>19</v>
      </c>
      <c r="H50" s="7" t="s">
        <v>32</v>
      </c>
      <c r="I50" s="11">
        <v>44593</v>
      </c>
      <c r="J50" s="11">
        <v>44773</v>
      </c>
      <c r="K50" s="70" t="s">
        <v>388</v>
      </c>
      <c r="L50" s="68" t="s">
        <v>530</v>
      </c>
      <c r="M50" s="8">
        <f>2800+5600+7000+8750+47700</f>
        <v>71850</v>
      </c>
      <c r="N50" s="7" t="s">
        <v>839</v>
      </c>
      <c r="O50" s="22" t="s">
        <v>90</v>
      </c>
    </row>
    <row r="51" spans="1:15" ht="41.4" x14ac:dyDescent="0.3">
      <c r="A51" s="19" t="s">
        <v>39</v>
      </c>
      <c r="B51" s="16" t="s">
        <v>28</v>
      </c>
      <c r="C51" s="7" t="s">
        <v>106</v>
      </c>
      <c r="D51" s="7" t="s">
        <v>740</v>
      </c>
      <c r="E51" s="7" t="s">
        <v>40</v>
      </c>
      <c r="F51" s="7" t="s">
        <v>29</v>
      </c>
      <c r="G51" s="7" t="s">
        <v>19</v>
      </c>
      <c r="H51" s="7" t="s">
        <v>32</v>
      </c>
      <c r="I51" s="11">
        <v>44593</v>
      </c>
      <c r="J51" s="11">
        <v>44773</v>
      </c>
      <c r="K51" s="70" t="s">
        <v>388</v>
      </c>
      <c r="L51" s="68" t="s">
        <v>530</v>
      </c>
      <c r="M51" s="8">
        <f>4600+3960+5940+11130+7920</f>
        <v>33550</v>
      </c>
      <c r="N51" s="7" t="s">
        <v>839</v>
      </c>
      <c r="O51" s="22" t="s">
        <v>91</v>
      </c>
    </row>
    <row r="52" spans="1:15" ht="52.05" customHeight="1" x14ac:dyDescent="0.3">
      <c r="A52" s="19" t="s">
        <v>41</v>
      </c>
      <c r="B52" s="16" t="s">
        <v>42</v>
      </c>
      <c r="C52" s="7" t="s">
        <v>106</v>
      </c>
      <c r="D52" s="7" t="s">
        <v>22</v>
      </c>
      <c r="E52" s="7" t="s">
        <v>23</v>
      </c>
      <c r="F52" s="7" t="s">
        <v>43</v>
      </c>
      <c r="G52" s="7" t="s">
        <v>19</v>
      </c>
      <c r="H52" s="7" t="s">
        <v>20</v>
      </c>
      <c r="I52" s="11">
        <v>44593</v>
      </c>
      <c r="J52" s="11">
        <v>44773</v>
      </c>
      <c r="K52" s="70" t="s">
        <v>388</v>
      </c>
      <c r="L52" s="68" t="s">
        <v>530</v>
      </c>
      <c r="M52" s="8">
        <v>800565.6</v>
      </c>
      <c r="N52" s="8" t="s">
        <v>830</v>
      </c>
      <c r="O52" s="22" t="s">
        <v>92</v>
      </c>
    </row>
    <row r="53" spans="1:15" ht="119.55" customHeight="1" x14ac:dyDescent="0.3">
      <c r="A53" s="19" t="s">
        <v>44</v>
      </c>
      <c r="B53" s="7" t="s">
        <v>124</v>
      </c>
      <c r="C53" s="7" t="s">
        <v>256</v>
      </c>
      <c r="D53" s="7" t="s">
        <v>45</v>
      </c>
      <c r="E53" s="7" t="s">
        <v>46</v>
      </c>
      <c r="F53" s="7" t="s">
        <v>47</v>
      </c>
      <c r="G53" s="7" t="s">
        <v>48</v>
      </c>
      <c r="H53" s="11" t="s">
        <v>49</v>
      </c>
      <c r="I53" s="11">
        <v>44611</v>
      </c>
      <c r="J53" s="11">
        <v>44975</v>
      </c>
      <c r="K53" s="70" t="s">
        <v>388</v>
      </c>
      <c r="L53" s="68" t="s">
        <v>389</v>
      </c>
      <c r="M53" s="12">
        <v>15357.6</v>
      </c>
      <c r="N53" s="6" t="s">
        <v>565</v>
      </c>
      <c r="O53" s="22" t="s">
        <v>93</v>
      </c>
    </row>
    <row r="54" spans="1:15" ht="85.05" customHeight="1" x14ac:dyDescent="0.3">
      <c r="A54" s="19" t="s">
        <v>51</v>
      </c>
      <c r="B54" s="16" t="s">
        <v>52</v>
      </c>
      <c r="C54" s="7" t="s">
        <v>106</v>
      </c>
      <c r="D54" s="7" t="s">
        <v>54</v>
      </c>
      <c r="E54" s="7" t="s">
        <v>53</v>
      </c>
      <c r="F54" s="7" t="s">
        <v>125</v>
      </c>
      <c r="G54" s="7" t="s">
        <v>19</v>
      </c>
      <c r="H54" s="11">
        <v>44617</v>
      </c>
      <c r="I54" s="11">
        <v>44614</v>
      </c>
      <c r="J54" s="11">
        <v>44794</v>
      </c>
      <c r="K54" s="70" t="s">
        <v>388</v>
      </c>
      <c r="L54" s="68" t="s">
        <v>389</v>
      </c>
      <c r="M54" s="8">
        <v>4090130.1</v>
      </c>
      <c r="N54" s="8" t="s">
        <v>829</v>
      </c>
      <c r="O54" s="22" t="s">
        <v>94</v>
      </c>
    </row>
    <row r="55" spans="1:15" ht="78.45" customHeight="1" x14ac:dyDescent="0.3">
      <c r="A55" s="19" t="s">
        <v>55</v>
      </c>
      <c r="B55" s="7" t="s">
        <v>56</v>
      </c>
      <c r="C55" s="7" t="s">
        <v>106</v>
      </c>
      <c r="D55" s="7" t="s">
        <v>218</v>
      </c>
      <c r="E55" s="7" t="s">
        <v>57</v>
      </c>
      <c r="F55" s="7" t="s">
        <v>126</v>
      </c>
      <c r="G55" s="7" t="s">
        <v>19</v>
      </c>
      <c r="H55" s="11">
        <v>44630</v>
      </c>
      <c r="I55" s="11">
        <v>44627</v>
      </c>
      <c r="J55" s="11">
        <v>44807</v>
      </c>
      <c r="K55" s="70" t="s">
        <v>388</v>
      </c>
      <c r="L55" s="68" t="s">
        <v>389</v>
      </c>
      <c r="M55" s="8">
        <v>909438.6</v>
      </c>
      <c r="N55" s="8" t="s">
        <v>832</v>
      </c>
      <c r="O55" s="22" t="s">
        <v>95</v>
      </c>
    </row>
    <row r="56" spans="1:15" ht="79.5" customHeight="1" x14ac:dyDescent="0.3">
      <c r="A56" s="19" t="s">
        <v>58</v>
      </c>
      <c r="B56" s="7" t="s">
        <v>59</v>
      </c>
      <c r="C56" s="7" t="s">
        <v>106</v>
      </c>
      <c r="D56" s="7" t="s">
        <v>61</v>
      </c>
      <c r="E56" s="7" t="s">
        <v>60</v>
      </c>
      <c r="F56" s="7" t="s">
        <v>127</v>
      </c>
      <c r="G56" s="7" t="s">
        <v>19</v>
      </c>
      <c r="H56" s="11">
        <v>44630</v>
      </c>
      <c r="I56" s="11">
        <v>44628</v>
      </c>
      <c r="J56" s="11">
        <v>44808</v>
      </c>
      <c r="K56" s="70" t="s">
        <v>388</v>
      </c>
      <c r="L56" s="68" t="s">
        <v>389</v>
      </c>
      <c r="M56" s="8">
        <v>1934144.4</v>
      </c>
      <c r="N56" s="8" t="s">
        <v>836</v>
      </c>
      <c r="O56" s="22" t="s">
        <v>96</v>
      </c>
    </row>
    <row r="57" spans="1:15" ht="82.05" customHeight="1" x14ac:dyDescent="0.3">
      <c r="A57" s="19" t="s">
        <v>63</v>
      </c>
      <c r="B57" s="7" t="s">
        <v>64</v>
      </c>
      <c r="C57" s="7" t="s">
        <v>106</v>
      </c>
      <c r="D57" s="7" t="s">
        <v>65</v>
      </c>
      <c r="E57" s="7" t="s">
        <v>128</v>
      </c>
      <c r="F57" s="7" t="s">
        <v>129</v>
      </c>
      <c r="G57" s="7" t="s">
        <v>19</v>
      </c>
      <c r="H57" s="11" t="s">
        <v>77</v>
      </c>
      <c r="I57" s="11">
        <v>44624</v>
      </c>
      <c r="J57" s="11">
        <v>44804</v>
      </c>
      <c r="K57" s="70" t="s">
        <v>388</v>
      </c>
      <c r="L57" s="68" t="s">
        <v>389</v>
      </c>
      <c r="M57" s="8">
        <v>1443960</v>
      </c>
      <c r="N57" s="8" t="s">
        <v>830</v>
      </c>
      <c r="O57" s="22" t="s">
        <v>97</v>
      </c>
    </row>
    <row r="58" spans="1:15" ht="72" customHeight="1" x14ac:dyDescent="0.3">
      <c r="A58" s="19" t="s">
        <v>66</v>
      </c>
      <c r="B58" s="7" t="s">
        <v>67</v>
      </c>
      <c r="C58" s="7" t="s">
        <v>106</v>
      </c>
      <c r="D58" s="7" t="s">
        <v>69</v>
      </c>
      <c r="E58" s="7" t="s">
        <v>68</v>
      </c>
      <c r="F58" s="7" t="s">
        <v>130</v>
      </c>
      <c r="G58" s="7" t="s">
        <v>19</v>
      </c>
      <c r="H58" s="11">
        <v>44616</v>
      </c>
      <c r="I58" s="23">
        <v>44614</v>
      </c>
      <c r="J58" s="11">
        <v>44794</v>
      </c>
      <c r="K58" s="70" t="s">
        <v>388</v>
      </c>
      <c r="L58" s="68" t="s">
        <v>389</v>
      </c>
      <c r="M58" s="8">
        <v>1996212</v>
      </c>
      <c r="N58" s="8" t="s">
        <v>78</v>
      </c>
      <c r="O58" s="22" t="s">
        <v>98</v>
      </c>
    </row>
    <row r="59" spans="1:15" ht="85.05" customHeight="1" x14ac:dyDescent="0.3">
      <c r="A59" s="19" t="s">
        <v>70</v>
      </c>
      <c r="B59" s="7" t="s">
        <v>71</v>
      </c>
      <c r="C59" s="7" t="s">
        <v>106</v>
      </c>
      <c r="D59" s="7" t="s">
        <v>741</v>
      </c>
      <c r="E59" s="7" t="s">
        <v>72</v>
      </c>
      <c r="F59" s="7" t="s">
        <v>132</v>
      </c>
      <c r="G59" s="7" t="s">
        <v>19</v>
      </c>
      <c r="H59" s="11" t="s">
        <v>77</v>
      </c>
      <c r="I59" s="11">
        <v>44624</v>
      </c>
      <c r="J59" s="11">
        <v>44804</v>
      </c>
      <c r="K59" s="70" t="s">
        <v>388</v>
      </c>
      <c r="L59" s="68" t="s">
        <v>389</v>
      </c>
      <c r="M59" s="8">
        <v>171521</v>
      </c>
      <c r="N59" s="8" t="s">
        <v>838</v>
      </c>
      <c r="O59" s="22" t="s">
        <v>99</v>
      </c>
    </row>
    <row r="60" spans="1:15" ht="84.45" customHeight="1" x14ac:dyDescent="0.3">
      <c r="A60" s="19" t="s">
        <v>73</v>
      </c>
      <c r="B60" s="7" t="s">
        <v>74</v>
      </c>
      <c r="C60" s="7" t="s">
        <v>106</v>
      </c>
      <c r="D60" s="7" t="s">
        <v>76</v>
      </c>
      <c r="E60" s="7" t="s">
        <v>75</v>
      </c>
      <c r="F60" s="7" t="s">
        <v>133</v>
      </c>
      <c r="G60" s="7" t="s">
        <v>19</v>
      </c>
      <c r="H60" s="11" t="s">
        <v>131</v>
      </c>
      <c r="I60" s="11">
        <v>44628</v>
      </c>
      <c r="J60" s="11">
        <v>44808</v>
      </c>
      <c r="K60" s="70" t="s">
        <v>388</v>
      </c>
      <c r="L60" s="68" t="s">
        <v>389</v>
      </c>
      <c r="M60" s="8">
        <v>626400</v>
      </c>
      <c r="N60" s="7" t="s">
        <v>828</v>
      </c>
      <c r="O60" s="22" t="s">
        <v>100</v>
      </c>
    </row>
    <row r="61" spans="1:15" ht="55.2" x14ac:dyDescent="0.3">
      <c r="A61" s="19" t="s">
        <v>107</v>
      </c>
      <c r="B61" s="7">
        <v>89464001</v>
      </c>
      <c r="C61" s="7" t="s">
        <v>112</v>
      </c>
      <c r="D61" s="7" t="s">
        <v>108</v>
      </c>
      <c r="E61" s="7" t="s">
        <v>109</v>
      </c>
      <c r="F61" s="7" t="s">
        <v>110</v>
      </c>
      <c r="G61" s="7" t="s">
        <v>343</v>
      </c>
      <c r="H61" s="11">
        <v>44635</v>
      </c>
      <c r="I61" s="23">
        <v>44636</v>
      </c>
      <c r="J61" s="11">
        <v>45000</v>
      </c>
      <c r="K61" s="70" t="s">
        <v>388</v>
      </c>
      <c r="L61" s="68" t="s">
        <v>389</v>
      </c>
      <c r="M61" s="12">
        <v>3887499.6</v>
      </c>
      <c r="N61" s="8" t="s">
        <v>111</v>
      </c>
      <c r="O61" s="22" t="s">
        <v>113</v>
      </c>
    </row>
    <row r="62" spans="1:15" ht="27.6" x14ac:dyDescent="0.3">
      <c r="A62" s="19" t="s">
        <v>79</v>
      </c>
      <c r="B62" s="7" t="s">
        <v>81</v>
      </c>
      <c r="C62" s="7" t="s">
        <v>256</v>
      </c>
      <c r="D62" s="7" t="s">
        <v>742</v>
      </c>
      <c r="E62" s="7" t="s">
        <v>80</v>
      </c>
      <c r="F62" s="7" t="s">
        <v>743</v>
      </c>
      <c r="G62" s="7" t="s">
        <v>344</v>
      </c>
      <c r="H62" s="11">
        <v>44631</v>
      </c>
      <c r="I62" s="11">
        <v>44630</v>
      </c>
      <c r="J62" s="11">
        <v>44994</v>
      </c>
      <c r="K62" s="70" t="s">
        <v>388</v>
      </c>
      <c r="L62" s="68" t="s">
        <v>389</v>
      </c>
      <c r="M62" s="12">
        <v>102720</v>
      </c>
      <c r="N62" s="8" t="s">
        <v>82</v>
      </c>
      <c r="O62" s="22" t="s">
        <v>101</v>
      </c>
    </row>
    <row r="63" spans="1:15" ht="92.25" customHeight="1" x14ac:dyDescent="0.3">
      <c r="A63" s="19" t="s">
        <v>134</v>
      </c>
      <c r="B63" s="7" t="s">
        <v>135</v>
      </c>
      <c r="C63" s="7" t="s">
        <v>106</v>
      </c>
      <c r="D63" s="7" t="s">
        <v>744</v>
      </c>
      <c r="E63" s="7" t="s">
        <v>136</v>
      </c>
      <c r="F63" s="7" t="s">
        <v>137</v>
      </c>
      <c r="G63" s="7" t="s">
        <v>19</v>
      </c>
      <c r="H63" s="11" t="s">
        <v>138</v>
      </c>
      <c r="I63" s="11">
        <v>44637</v>
      </c>
      <c r="J63" s="24">
        <f t="shared" ref="J63" si="0">I63+180</f>
        <v>44817</v>
      </c>
      <c r="K63" s="70" t="s">
        <v>388</v>
      </c>
      <c r="L63" s="68" t="s">
        <v>389</v>
      </c>
      <c r="M63" s="8">
        <v>8673.6</v>
      </c>
      <c r="N63" s="8" t="s">
        <v>267</v>
      </c>
      <c r="O63" s="49" t="s">
        <v>533</v>
      </c>
    </row>
    <row r="64" spans="1:15" ht="55.2" x14ac:dyDescent="0.3">
      <c r="A64" s="19" t="s">
        <v>139</v>
      </c>
      <c r="B64" s="7" t="s">
        <v>250</v>
      </c>
      <c r="C64" s="7" t="s">
        <v>759</v>
      </c>
      <c r="D64" s="7" t="s">
        <v>140</v>
      </c>
      <c r="E64" s="7" t="s">
        <v>141</v>
      </c>
      <c r="F64" s="7" t="s">
        <v>142</v>
      </c>
      <c r="G64" s="7" t="s">
        <v>342</v>
      </c>
      <c r="H64" s="11">
        <v>44641</v>
      </c>
      <c r="I64" s="11">
        <v>44638</v>
      </c>
      <c r="J64" s="11">
        <f>EDATE(I64,12)-1</f>
        <v>45002</v>
      </c>
      <c r="K64" s="70" t="s">
        <v>388</v>
      </c>
      <c r="L64" s="68" t="s">
        <v>389</v>
      </c>
      <c r="M64" s="12">
        <v>3372713.4</v>
      </c>
      <c r="N64" s="8" t="s">
        <v>828</v>
      </c>
      <c r="O64" s="46" t="s">
        <v>534</v>
      </c>
    </row>
    <row r="65" spans="1:15" ht="108.45" customHeight="1" x14ac:dyDescent="0.3">
      <c r="A65" s="19" t="s">
        <v>143</v>
      </c>
      <c r="B65" s="7" t="s">
        <v>144</v>
      </c>
      <c r="C65" s="7" t="s">
        <v>106</v>
      </c>
      <c r="D65" s="25" t="s">
        <v>145</v>
      </c>
      <c r="E65" s="7" t="s">
        <v>146</v>
      </c>
      <c r="F65" s="7" t="s">
        <v>147</v>
      </c>
      <c r="G65" s="7" t="s">
        <v>19</v>
      </c>
      <c r="H65" s="11" t="s">
        <v>239</v>
      </c>
      <c r="I65" s="11">
        <v>44658</v>
      </c>
      <c r="J65" s="24">
        <f t="shared" ref="J65" si="1">I65+180</f>
        <v>44838</v>
      </c>
      <c r="K65" s="70" t="s">
        <v>388</v>
      </c>
      <c r="L65" s="68" t="s">
        <v>389</v>
      </c>
      <c r="M65" s="12">
        <v>167401.07999999999</v>
      </c>
      <c r="N65" s="8" t="s">
        <v>834</v>
      </c>
      <c r="O65" s="46" t="s">
        <v>535</v>
      </c>
    </row>
    <row r="66" spans="1:15" ht="41.4" x14ac:dyDescent="0.3">
      <c r="A66" s="19" t="s">
        <v>148</v>
      </c>
      <c r="B66" s="7" t="s">
        <v>149</v>
      </c>
      <c r="C66" s="7" t="s">
        <v>106</v>
      </c>
      <c r="D66" s="7" t="s">
        <v>727</v>
      </c>
      <c r="E66" s="7" t="s">
        <v>150</v>
      </c>
      <c r="F66" s="7" t="s">
        <v>745</v>
      </c>
      <c r="G66" s="7" t="s">
        <v>19</v>
      </c>
      <c r="H66" s="11" t="s">
        <v>252</v>
      </c>
      <c r="I66" s="11">
        <v>44641</v>
      </c>
      <c r="J66" s="24">
        <f>I66+180</f>
        <v>44821</v>
      </c>
      <c r="K66" s="70" t="s">
        <v>388</v>
      </c>
      <c r="L66" s="68" t="s">
        <v>389</v>
      </c>
      <c r="M66" s="12">
        <v>450000</v>
      </c>
      <c r="N66" s="8" t="s">
        <v>251</v>
      </c>
      <c r="O66" s="49" t="s">
        <v>536</v>
      </c>
    </row>
    <row r="67" spans="1:15" ht="41.4" x14ac:dyDescent="0.3">
      <c r="A67" s="19" t="s">
        <v>151</v>
      </c>
      <c r="B67" s="7" t="s">
        <v>152</v>
      </c>
      <c r="C67" s="7" t="s">
        <v>106</v>
      </c>
      <c r="D67" s="7" t="s">
        <v>746</v>
      </c>
      <c r="E67" s="7" t="s">
        <v>153</v>
      </c>
      <c r="F67" s="7" t="s">
        <v>154</v>
      </c>
      <c r="G67" s="7" t="s">
        <v>19</v>
      </c>
      <c r="H67" s="11" t="s">
        <v>240</v>
      </c>
      <c r="I67" s="11">
        <v>44655</v>
      </c>
      <c r="J67" s="24">
        <f>I67+180</f>
        <v>44835</v>
      </c>
      <c r="K67" s="70" t="s">
        <v>388</v>
      </c>
      <c r="L67" s="68" t="s">
        <v>389</v>
      </c>
      <c r="M67" s="12">
        <v>89944</v>
      </c>
      <c r="N67" s="8" t="s">
        <v>831</v>
      </c>
      <c r="O67" s="49" t="s">
        <v>537</v>
      </c>
    </row>
    <row r="68" spans="1:15" ht="41.4" x14ac:dyDescent="0.3">
      <c r="A68" s="19" t="s">
        <v>155</v>
      </c>
      <c r="B68" s="7">
        <v>89560701</v>
      </c>
      <c r="C68" s="7" t="s">
        <v>112</v>
      </c>
      <c r="D68" s="7" t="s">
        <v>747</v>
      </c>
      <c r="E68" s="7" t="s">
        <v>156</v>
      </c>
      <c r="F68" s="7" t="s">
        <v>253</v>
      </c>
      <c r="G68" s="7" t="s">
        <v>341</v>
      </c>
      <c r="H68" s="11">
        <v>44642</v>
      </c>
      <c r="I68" s="11">
        <v>44643</v>
      </c>
      <c r="J68" s="11">
        <f t="shared" ref="J68:J72" si="2">EDATE(I68,12)-1</f>
        <v>45007</v>
      </c>
      <c r="K68" s="70" t="s">
        <v>388</v>
      </c>
      <c r="L68" s="68" t="s">
        <v>389</v>
      </c>
      <c r="M68" s="12">
        <v>750860.04</v>
      </c>
      <c r="N68" s="8" t="s">
        <v>254</v>
      </c>
      <c r="O68" s="46" t="s">
        <v>538</v>
      </c>
    </row>
    <row r="69" spans="1:15" ht="41.4" x14ac:dyDescent="0.3">
      <c r="A69" s="19" t="s">
        <v>157</v>
      </c>
      <c r="B69" s="7">
        <v>89560701</v>
      </c>
      <c r="C69" s="7" t="s">
        <v>112</v>
      </c>
      <c r="D69" s="7" t="s">
        <v>158</v>
      </c>
      <c r="E69" s="7" t="s">
        <v>159</v>
      </c>
      <c r="F69" s="7" t="s">
        <v>253</v>
      </c>
      <c r="G69" s="7" t="s">
        <v>341</v>
      </c>
      <c r="H69" s="11">
        <v>44642</v>
      </c>
      <c r="I69" s="11">
        <v>44643</v>
      </c>
      <c r="J69" s="11">
        <f t="shared" si="2"/>
        <v>45007</v>
      </c>
      <c r="K69" s="70" t="s">
        <v>388</v>
      </c>
      <c r="L69" s="68" t="s">
        <v>389</v>
      </c>
      <c r="M69" s="12">
        <v>67600.45</v>
      </c>
      <c r="N69" s="8" t="s">
        <v>254</v>
      </c>
      <c r="O69" s="46" t="s">
        <v>539</v>
      </c>
    </row>
    <row r="70" spans="1:15" ht="41.4" x14ac:dyDescent="0.3">
      <c r="A70" s="19" t="s">
        <v>160</v>
      </c>
      <c r="B70" s="7">
        <v>89560701</v>
      </c>
      <c r="C70" s="7" t="s">
        <v>112</v>
      </c>
      <c r="D70" s="7" t="s">
        <v>748</v>
      </c>
      <c r="E70" s="7" t="s">
        <v>161</v>
      </c>
      <c r="F70" s="7" t="s">
        <v>253</v>
      </c>
      <c r="G70" s="7" t="s">
        <v>341</v>
      </c>
      <c r="H70" s="11">
        <v>44642</v>
      </c>
      <c r="I70" s="11">
        <v>44643</v>
      </c>
      <c r="J70" s="11">
        <f t="shared" si="2"/>
        <v>45007</v>
      </c>
      <c r="K70" s="70" t="s">
        <v>388</v>
      </c>
      <c r="L70" s="68" t="s">
        <v>389</v>
      </c>
      <c r="M70" s="12">
        <v>260266.8</v>
      </c>
      <c r="N70" s="8" t="s">
        <v>254</v>
      </c>
      <c r="O70" s="46" t="s">
        <v>540</v>
      </c>
    </row>
    <row r="71" spans="1:15" ht="41.4" x14ac:dyDescent="0.3">
      <c r="A71" s="19" t="s">
        <v>162</v>
      </c>
      <c r="B71" s="7">
        <v>89560701</v>
      </c>
      <c r="C71" s="7" t="s">
        <v>112</v>
      </c>
      <c r="D71" s="7" t="s">
        <v>749</v>
      </c>
      <c r="E71" s="7" t="s">
        <v>163</v>
      </c>
      <c r="F71" s="7" t="s">
        <v>253</v>
      </c>
      <c r="G71" s="7" t="s">
        <v>341</v>
      </c>
      <c r="H71" s="11">
        <v>44642</v>
      </c>
      <c r="I71" s="11">
        <v>44643</v>
      </c>
      <c r="J71" s="11">
        <f t="shared" si="2"/>
        <v>45007</v>
      </c>
      <c r="K71" s="70" t="s">
        <v>388</v>
      </c>
      <c r="L71" s="68" t="s">
        <v>389</v>
      </c>
      <c r="M71" s="12">
        <v>90261.85</v>
      </c>
      <c r="N71" s="8" t="s">
        <v>254</v>
      </c>
      <c r="O71" s="46" t="s">
        <v>541</v>
      </c>
    </row>
    <row r="72" spans="1:15" ht="84" customHeight="1" x14ac:dyDescent="0.3">
      <c r="A72" s="19" t="s">
        <v>164</v>
      </c>
      <c r="B72" s="7">
        <v>89560701</v>
      </c>
      <c r="C72" s="7" t="s">
        <v>112</v>
      </c>
      <c r="D72" s="7" t="s">
        <v>855</v>
      </c>
      <c r="E72" s="7" t="s">
        <v>72</v>
      </c>
      <c r="F72" s="7" t="s">
        <v>253</v>
      </c>
      <c r="G72" s="7" t="s">
        <v>341</v>
      </c>
      <c r="H72" s="11">
        <v>44642</v>
      </c>
      <c r="I72" s="11">
        <v>44643</v>
      </c>
      <c r="J72" s="11">
        <f t="shared" si="2"/>
        <v>45007</v>
      </c>
      <c r="K72" s="70" t="s">
        <v>388</v>
      </c>
      <c r="L72" s="68" t="s">
        <v>389</v>
      </c>
      <c r="M72" s="12">
        <v>91770.48</v>
      </c>
      <c r="N72" s="8" t="s">
        <v>254</v>
      </c>
      <c r="O72" s="46" t="s">
        <v>542</v>
      </c>
    </row>
    <row r="73" spans="1:15" ht="103.95" customHeight="1" x14ac:dyDescent="0.3">
      <c r="A73" s="19" t="s">
        <v>165</v>
      </c>
      <c r="B73" s="7" t="s">
        <v>166</v>
      </c>
      <c r="C73" s="7" t="s">
        <v>106</v>
      </c>
      <c r="D73" s="7" t="s">
        <v>167</v>
      </c>
      <c r="E73" s="7" t="s">
        <v>168</v>
      </c>
      <c r="F73" s="7" t="s">
        <v>169</v>
      </c>
      <c r="G73" s="7" t="s">
        <v>19</v>
      </c>
      <c r="H73" s="11" t="s">
        <v>240</v>
      </c>
      <c r="I73" s="11">
        <v>44648</v>
      </c>
      <c r="J73" s="24">
        <f t="shared" ref="J73:J79" si="3">I73+180</f>
        <v>44828</v>
      </c>
      <c r="K73" s="70" t="s">
        <v>388</v>
      </c>
      <c r="L73" s="68" t="s">
        <v>389</v>
      </c>
      <c r="M73" s="12">
        <v>233850</v>
      </c>
      <c r="N73" s="8" t="s">
        <v>267</v>
      </c>
      <c r="O73" s="49" t="s">
        <v>543</v>
      </c>
    </row>
    <row r="74" spans="1:15" ht="82.8" x14ac:dyDescent="0.3">
      <c r="A74" s="19" t="s">
        <v>170</v>
      </c>
      <c r="B74" s="7" t="s">
        <v>171</v>
      </c>
      <c r="C74" s="7" t="s">
        <v>106</v>
      </c>
      <c r="D74" s="7" t="s">
        <v>172</v>
      </c>
      <c r="E74" s="7" t="s">
        <v>173</v>
      </c>
      <c r="F74" s="7" t="s">
        <v>174</v>
      </c>
      <c r="G74" s="7" t="s">
        <v>175</v>
      </c>
      <c r="H74" s="11" t="s">
        <v>241</v>
      </c>
      <c r="I74" s="11">
        <v>44650</v>
      </c>
      <c r="J74" s="24">
        <f t="shared" si="3"/>
        <v>44830</v>
      </c>
      <c r="K74" s="70" t="s">
        <v>388</v>
      </c>
      <c r="L74" s="68" t="s">
        <v>389</v>
      </c>
      <c r="M74" s="12">
        <v>22590</v>
      </c>
      <c r="N74" s="48" t="s">
        <v>26</v>
      </c>
      <c r="O74" s="49" t="s">
        <v>544</v>
      </c>
    </row>
    <row r="75" spans="1:15" ht="110.4" x14ac:dyDescent="0.3">
      <c r="A75" s="19" t="s">
        <v>176</v>
      </c>
      <c r="B75" s="7" t="s">
        <v>177</v>
      </c>
      <c r="C75" s="7" t="s">
        <v>256</v>
      </c>
      <c r="D75" s="7" t="s">
        <v>178</v>
      </c>
      <c r="E75" s="7" t="s">
        <v>179</v>
      </c>
      <c r="F75" s="7" t="s">
        <v>180</v>
      </c>
      <c r="G75" s="7" t="s">
        <v>181</v>
      </c>
      <c r="H75" s="11" t="s">
        <v>242</v>
      </c>
      <c r="I75" s="11">
        <v>44659</v>
      </c>
      <c r="J75" s="11">
        <f>I75+180</f>
        <v>44839</v>
      </c>
      <c r="K75" s="70" t="s">
        <v>388</v>
      </c>
      <c r="L75" s="68" t="s">
        <v>389</v>
      </c>
      <c r="M75" s="12">
        <v>64150.32</v>
      </c>
      <c r="N75" s="8" t="s">
        <v>255</v>
      </c>
      <c r="O75" s="46" t="s">
        <v>545</v>
      </c>
    </row>
    <row r="76" spans="1:15" ht="61.95" customHeight="1" x14ac:dyDescent="0.3">
      <c r="A76" s="19" t="s">
        <v>182</v>
      </c>
      <c r="B76" s="7" t="s">
        <v>183</v>
      </c>
      <c r="C76" s="7" t="s">
        <v>106</v>
      </c>
      <c r="D76" s="7" t="s">
        <v>184</v>
      </c>
      <c r="E76" s="7" t="s">
        <v>185</v>
      </c>
      <c r="F76" s="7" t="s">
        <v>258</v>
      </c>
      <c r="G76" s="7" t="s">
        <v>19</v>
      </c>
      <c r="H76" s="11" t="s">
        <v>239</v>
      </c>
      <c r="I76" s="11">
        <v>44656</v>
      </c>
      <c r="J76" s="24">
        <v>44697</v>
      </c>
      <c r="K76" s="70" t="s">
        <v>388</v>
      </c>
      <c r="L76" s="11" t="s">
        <v>719</v>
      </c>
      <c r="M76" s="12">
        <v>1368076.8</v>
      </c>
      <c r="N76" s="8" t="s">
        <v>257</v>
      </c>
      <c r="O76" s="46" t="s">
        <v>546</v>
      </c>
    </row>
    <row r="77" spans="1:15" ht="88.5" customHeight="1" x14ac:dyDescent="0.3">
      <c r="A77" s="19" t="s">
        <v>186</v>
      </c>
      <c r="B77" s="7" t="s">
        <v>187</v>
      </c>
      <c r="C77" s="7" t="s">
        <v>112</v>
      </c>
      <c r="D77" s="7" t="s">
        <v>750</v>
      </c>
      <c r="E77" s="7" t="s">
        <v>188</v>
      </c>
      <c r="F77" s="7" t="s">
        <v>189</v>
      </c>
      <c r="G77" s="7" t="s">
        <v>262</v>
      </c>
      <c r="H77" s="11" t="s">
        <v>243</v>
      </c>
      <c r="I77" s="11">
        <v>44652</v>
      </c>
      <c r="J77" s="24">
        <f t="shared" si="3"/>
        <v>44832</v>
      </c>
      <c r="K77" s="70" t="s">
        <v>388</v>
      </c>
      <c r="L77" s="68" t="s">
        <v>389</v>
      </c>
      <c r="M77" s="12">
        <v>33465.49</v>
      </c>
      <c r="N77" s="8" t="s">
        <v>254</v>
      </c>
      <c r="O77" s="46" t="s">
        <v>547</v>
      </c>
    </row>
    <row r="78" spans="1:15" ht="41.4" x14ac:dyDescent="0.3">
      <c r="A78" s="19" t="s">
        <v>190</v>
      </c>
      <c r="B78" s="7" t="s">
        <v>191</v>
      </c>
      <c r="C78" s="7" t="s">
        <v>106</v>
      </c>
      <c r="D78" s="7" t="s">
        <v>192</v>
      </c>
      <c r="E78" s="7" t="s">
        <v>193</v>
      </c>
      <c r="F78" s="7" t="s">
        <v>194</v>
      </c>
      <c r="G78" s="7" t="s">
        <v>19</v>
      </c>
      <c r="H78" s="11" t="s">
        <v>244</v>
      </c>
      <c r="I78" s="11">
        <v>44669</v>
      </c>
      <c r="J78" s="24">
        <f t="shared" si="3"/>
        <v>44849</v>
      </c>
      <c r="K78" s="70" t="s">
        <v>388</v>
      </c>
      <c r="L78" s="68" t="s">
        <v>389</v>
      </c>
      <c r="M78" s="12">
        <v>85500</v>
      </c>
      <c r="N78" s="8" t="s">
        <v>267</v>
      </c>
      <c r="O78" s="46" t="s">
        <v>548</v>
      </c>
    </row>
    <row r="79" spans="1:15" ht="41.4" x14ac:dyDescent="0.3">
      <c r="A79" s="19" t="s">
        <v>195</v>
      </c>
      <c r="B79" s="7" t="s">
        <v>196</v>
      </c>
      <c r="C79" s="7" t="s">
        <v>106</v>
      </c>
      <c r="D79" s="7" t="s">
        <v>192</v>
      </c>
      <c r="E79" s="7" t="s">
        <v>193</v>
      </c>
      <c r="F79" s="7" t="s">
        <v>751</v>
      </c>
      <c r="G79" s="7" t="s">
        <v>19</v>
      </c>
      <c r="H79" s="11" t="s">
        <v>244</v>
      </c>
      <c r="I79" s="11">
        <v>44669</v>
      </c>
      <c r="J79" s="24">
        <f t="shared" si="3"/>
        <v>44849</v>
      </c>
      <c r="K79" s="70" t="s">
        <v>388</v>
      </c>
      <c r="L79" s="68" t="s">
        <v>389</v>
      </c>
      <c r="M79" s="12">
        <v>47892</v>
      </c>
      <c r="N79" s="8" t="s">
        <v>267</v>
      </c>
      <c r="O79" s="46" t="s">
        <v>549</v>
      </c>
    </row>
    <row r="80" spans="1:15" ht="87" customHeight="1" x14ac:dyDescent="0.3">
      <c r="A80" s="19" t="s">
        <v>197</v>
      </c>
      <c r="B80" s="7" t="s">
        <v>198</v>
      </c>
      <c r="C80" s="7" t="s">
        <v>264</v>
      </c>
      <c r="D80" s="7" t="s">
        <v>752</v>
      </c>
      <c r="E80" s="7" t="s">
        <v>199</v>
      </c>
      <c r="F80" s="7" t="s">
        <v>200</v>
      </c>
      <c r="G80" s="7" t="s">
        <v>340</v>
      </c>
      <c r="H80" s="11">
        <v>44665</v>
      </c>
      <c r="I80" s="11">
        <v>44662</v>
      </c>
      <c r="J80" s="24">
        <f>I80+120</f>
        <v>44782</v>
      </c>
      <c r="K80" s="70" t="s">
        <v>388</v>
      </c>
      <c r="L80" s="68" t="s">
        <v>389</v>
      </c>
      <c r="M80" s="12">
        <v>1350000</v>
      </c>
      <c r="N80" s="8" t="s">
        <v>263</v>
      </c>
      <c r="O80" s="46" t="s">
        <v>550</v>
      </c>
    </row>
    <row r="81" spans="1:15" ht="56.25" customHeight="1" x14ac:dyDescent="0.3">
      <c r="A81" s="19" t="s">
        <v>201</v>
      </c>
      <c r="B81" s="7" t="s">
        <v>202</v>
      </c>
      <c r="C81" s="7" t="s">
        <v>106</v>
      </c>
      <c r="D81" s="7" t="s">
        <v>203</v>
      </c>
      <c r="E81" s="7" t="s">
        <v>204</v>
      </c>
      <c r="F81" s="7" t="s">
        <v>205</v>
      </c>
      <c r="G81" s="7" t="s">
        <v>206</v>
      </c>
      <c r="H81" s="11">
        <v>44669</v>
      </c>
      <c r="I81" s="11">
        <v>44671</v>
      </c>
      <c r="J81" s="24">
        <f>I81+180</f>
        <v>44851</v>
      </c>
      <c r="K81" s="70" t="s">
        <v>388</v>
      </c>
      <c r="L81" s="68" t="s">
        <v>389</v>
      </c>
      <c r="M81" s="12">
        <v>23280</v>
      </c>
      <c r="N81" s="8" t="s">
        <v>265</v>
      </c>
      <c r="O81" s="46" t="s">
        <v>551</v>
      </c>
    </row>
    <row r="82" spans="1:15" ht="110.4" x14ac:dyDescent="0.3">
      <c r="A82" s="19" t="s">
        <v>207</v>
      </c>
      <c r="B82" s="7" t="s">
        <v>208</v>
      </c>
      <c r="C82" s="7" t="s">
        <v>112</v>
      </c>
      <c r="D82" s="7" t="s">
        <v>753</v>
      </c>
      <c r="E82" s="7" t="s">
        <v>209</v>
      </c>
      <c r="F82" s="7" t="s">
        <v>210</v>
      </c>
      <c r="G82" s="7" t="s">
        <v>206</v>
      </c>
      <c r="H82" s="11" t="s">
        <v>245</v>
      </c>
      <c r="I82" s="11">
        <v>44663</v>
      </c>
      <c r="J82" s="11">
        <f t="shared" ref="J82" si="4">EDATE(I82,12)-1</f>
        <v>45027</v>
      </c>
      <c r="K82" s="70" t="s">
        <v>388</v>
      </c>
      <c r="L82" s="68" t="s">
        <v>389</v>
      </c>
      <c r="M82" s="12">
        <v>22100</v>
      </c>
      <c r="N82" s="8" t="s">
        <v>266</v>
      </c>
      <c r="O82" s="46" t="s">
        <v>552</v>
      </c>
    </row>
    <row r="83" spans="1:15" ht="104.55" customHeight="1" x14ac:dyDescent="0.3">
      <c r="A83" s="19" t="s">
        <v>211</v>
      </c>
      <c r="B83" s="7" t="s">
        <v>212</v>
      </c>
      <c r="C83" s="7" t="s">
        <v>106</v>
      </c>
      <c r="D83" s="7" t="s">
        <v>213</v>
      </c>
      <c r="E83" s="7" t="s">
        <v>214</v>
      </c>
      <c r="F83" s="7" t="s">
        <v>215</v>
      </c>
      <c r="G83" s="7" t="s">
        <v>19</v>
      </c>
      <c r="H83" s="11" t="s">
        <v>246</v>
      </c>
      <c r="I83" s="11">
        <v>44691</v>
      </c>
      <c r="J83" s="24">
        <f t="shared" ref="J83:J89" si="5">I83+180</f>
        <v>44871</v>
      </c>
      <c r="K83" s="70" t="s">
        <v>388</v>
      </c>
      <c r="L83" s="11" t="s">
        <v>105</v>
      </c>
      <c r="M83" s="12">
        <v>77490</v>
      </c>
      <c r="N83" s="8" t="s">
        <v>267</v>
      </c>
      <c r="O83" s="46" t="s">
        <v>553</v>
      </c>
    </row>
    <row r="84" spans="1:15" ht="97.95" customHeight="1" x14ac:dyDescent="0.3">
      <c r="A84" s="19" t="s">
        <v>216</v>
      </c>
      <c r="B84" s="7" t="s">
        <v>217</v>
      </c>
      <c r="C84" s="7" t="s">
        <v>106</v>
      </c>
      <c r="D84" s="7" t="s">
        <v>218</v>
      </c>
      <c r="E84" s="7" t="s">
        <v>219</v>
      </c>
      <c r="F84" s="7" t="s">
        <v>220</v>
      </c>
      <c r="G84" s="7" t="s">
        <v>19</v>
      </c>
      <c r="H84" s="11" t="s">
        <v>247</v>
      </c>
      <c r="I84" s="11">
        <v>44692</v>
      </c>
      <c r="J84" s="24">
        <f t="shared" si="5"/>
        <v>44872</v>
      </c>
      <c r="K84" s="70" t="s">
        <v>388</v>
      </c>
      <c r="L84" s="68" t="s">
        <v>389</v>
      </c>
      <c r="M84" s="12">
        <v>246709.8</v>
      </c>
      <c r="N84" s="8" t="s">
        <v>833</v>
      </c>
      <c r="O84" s="46" t="s">
        <v>554</v>
      </c>
    </row>
    <row r="85" spans="1:15" ht="108" customHeight="1" x14ac:dyDescent="0.3">
      <c r="A85" s="19" t="s">
        <v>221</v>
      </c>
      <c r="B85" s="7" t="s">
        <v>222</v>
      </c>
      <c r="C85" s="7" t="s">
        <v>106</v>
      </c>
      <c r="D85" s="7" t="s">
        <v>223</v>
      </c>
      <c r="E85" s="7" t="s">
        <v>224</v>
      </c>
      <c r="F85" s="7" t="s">
        <v>225</v>
      </c>
      <c r="G85" s="7" t="s">
        <v>19</v>
      </c>
      <c r="H85" s="11" t="s">
        <v>247</v>
      </c>
      <c r="I85" s="11">
        <v>44690</v>
      </c>
      <c r="J85" s="24">
        <f t="shared" si="5"/>
        <v>44870</v>
      </c>
      <c r="K85" s="70" t="s">
        <v>388</v>
      </c>
      <c r="L85" s="68" t="s">
        <v>389</v>
      </c>
      <c r="M85" s="12">
        <v>426620.88</v>
      </c>
      <c r="N85" s="8" t="s">
        <v>267</v>
      </c>
      <c r="O85" s="46" t="s">
        <v>555</v>
      </c>
    </row>
    <row r="86" spans="1:15" ht="41.4" x14ac:dyDescent="0.3">
      <c r="A86" s="19" t="s">
        <v>226</v>
      </c>
      <c r="B86" s="7" t="s">
        <v>227</v>
      </c>
      <c r="C86" s="7" t="s">
        <v>106</v>
      </c>
      <c r="D86" s="7" t="s">
        <v>192</v>
      </c>
      <c r="E86" s="7" t="s">
        <v>193</v>
      </c>
      <c r="F86" s="7" t="s">
        <v>228</v>
      </c>
      <c r="G86" s="7" t="s">
        <v>19</v>
      </c>
      <c r="H86" s="11" t="s">
        <v>248</v>
      </c>
      <c r="I86" s="11">
        <v>44699</v>
      </c>
      <c r="J86" s="24">
        <f t="shared" si="5"/>
        <v>44879</v>
      </c>
      <c r="K86" s="70" t="s">
        <v>388</v>
      </c>
      <c r="L86" s="68" t="s">
        <v>389</v>
      </c>
      <c r="M86" s="12">
        <v>1498752</v>
      </c>
      <c r="N86" s="8" t="s">
        <v>267</v>
      </c>
      <c r="O86" s="46" t="s">
        <v>556</v>
      </c>
    </row>
    <row r="87" spans="1:15" ht="110.4" x14ac:dyDescent="0.3">
      <c r="A87" s="19" t="s">
        <v>229</v>
      </c>
      <c r="B87" s="7" t="s">
        <v>268</v>
      </c>
      <c r="C87" s="7" t="s">
        <v>106</v>
      </c>
      <c r="D87" s="7" t="s">
        <v>230</v>
      </c>
      <c r="E87" s="7" t="s">
        <v>269</v>
      </c>
      <c r="F87" s="7" t="s">
        <v>754</v>
      </c>
      <c r="G87" s="7" t="s">
        <v>262</v>
      </c>
      <c r="H87" s="11" t="s">
        <v>239</v>
      </c>
      <c r="I87" s="11">
        <v>44686</v>
      </c>
      <c r="J87" s="24">
        <f t="shared" si="5"/>
        <v>44866</v>
      </c>
      <c r="K87" s="70" t="s">
        <v>388</v>
      </c>
      <c r="L87" s="68" t="s">
        <v>389</v>
      </c>
      <c r="M87" s="12">
        <v>63000</v>
      </c>
      <c r="N87" s="8" t="s">
        <v>840</v>
      </c>
      <c r="O87" s="46" t="s">
        <v>557</v>
      </c>
    </row>
    <row r="88" spans="1:15" ht="55.2" x14ac:dyDescent="0.3">
      <c r="A88" s="19" t="s">
        <v>231</v>
      </c>
      <c r="B88" s="7" t="s">
        <v>232</v>
      </c>
      <c r="C88" s="7" t="s">
        <v>106</v>
      </c>
      <c r="D88" s="7" t="s">
        <v>233</v>
      </c>
      <c r="E88" s="7" t="s">
        <v>234</v>
      </c>
      <c r="F88" s="7" t="s">
        <v>235</v>
      </c>
      <c r="G88" s="7" t="s">
        <v>19</v>
      </c>
      <c r="H88" s="11" t="s">
        <v>249</v>
      </c>
      <c r="I88" s="11">
        <v>44687</v>
      </c>
      <c r="J88" s="24">
        <f t="shared" si="5"/>
        <v>44867</v>
      </c>
      <c r="K88" s="70" t="s">
        <v>388</v>
      </c>
      <c r="L88" s="68" t="s">
        <v>389</v>
      </c>
      <c r="M88" s="12">
        <v>203207.4</v>
      </c>
      <c r="N88" s="8" t="s">
        <v>251</v>
      </c>
      <c r="O88" s="46" t="s">
        <v>558</v>
      </c>
    </row>
    <row r="89" spans="1:15" ht="106.95" customHeight="1" x14ac:dyDescent="0.3">
      <c r="A89" s="19" t="s">
        <v>236</v>
      </c>
      <c r="B89" s="10" t="s">
        <v>237</v>
      </c>
      <c r="C89" s="7" t="s">
        <v>106</v>
      </c>
      <c r="D89" s="7" t="s">
        <v>233</v>
      </c>
      <c r="E89" s="7" t="s">
        <v>234</v>
      </c>
      <c r="F89" s="7" t="s">
        <v>238</v>
      </c>
      <c r="G89" s="7" t="s">
        <v>19</v>
      </c>
      <c r="H89" s="11" t="s">
        <v>270</v>
      </c>
      <c r="I89" s="11">
        <v>44691</v>
      </c>
      <c r="J89" s="24">
        <f t="shared" si="5"/>
        <v>44871</v>
      </c>
      <c r="K89" s="70" t="s">
        <v>388</v>
      </c>
      <c r="L89" s="68" t="s">
        <v>389</v>
      </c>
      <c r="M89" s="12">
        <v>19800</v>
      </c>
      <c r="N89" s="8" t="s">
        <v>267</v>
      </c>
      <c r="O89" s="46" t="s">
        <v>559</v>
      </c>
    </row>
    <row r="90" spans="1:15" ht="83.55" customHeight="1" x14ac:dyDescent="0.3">
      <c r="A90" s="9" t="s">
        <v>271</v>
      </c>
      <c r="B90" s="7" t="s">
        <v>272</v>
      </c>
      <c r="C90" s="7" t="s">
        <v>106</v>
      </c>
      <c r="D90" s="7" t="s">
        <v>223</v>
      </c>
      <c r="E90" s="26" t="s">
        <v>273</v>
      </c>
      <c r="F90" s="7" t="s">
        <v>274</v>
      </c>
      <c r="G90" s="7" t="s">
        <v>275</v>
      </c>
      <c r="H90" s="11" t="s">
        <v>347</v>
      </c>
      <c r="I90" s="11">
        <v>44700</v>
      </c>
      <c r="J90" s="11">
        <f>I90+180</f>
        <v>44880</v>
      </c>
      <c r="K90" s="70" t="s">
        <v>388</v>
      </c>
      <c r="L90" s="68" t="s">
        <v>389</v>
      </c>
      <c r="M90" s="12">
        <v>3559248</v>
      </c>
      <c r="N90" s="8" t="s">
        <v>835</v>
      </c>
      <c r="O90" s="46" t="s">
        <v>560</v>
      </c>
    </row>
    <row r="91" spans="1:15" ht="85.95" customHeight="1" x14ac:dyDescent="0.3">
      <c r="A91" s="9" t="s">
        <v>276</v>
      </c>
      <c r="B91" s="7" t="s">
        <v>279</v>
      </c>
      <c r="C91" s="7" t="s">
        <v>106</v>
      </c>
      <c r="D91" s="7" t="s">
        <v>277</v>
      </c>
      <c r="E91" s="7" t="s">
        <v>278</v>
      </c>
      <c r="F91" s="7" t="s">
        <v>280</v>
      </c>
      <c r="G91" s="7" t="s">
        <v>275</v>
      </c>
      <c r="H91" s="11" t="s">
        <v>248</v>
      </c>
      <c r="I91" s="11">
        <v>44705</v>
      </c>
      <c r="J91" s="11">
        <f>I91+180</f>
        <v>44885</v>
      </c>
      <c r="K91" s="70" t="s">
        <v>388</v>
      </c>
      <c r="L91" s="68" t="s">
        <v>389</v>
      </c>
      <c r="M91" s="12">
        <v>94440</v>
      </c>
      <c r="N91" s="8" t="s">
        <v>267</v>
      </c>
      <c r="O91" s="46" t="s">
        <v>561</v>
      </c>
    </row>
    <row r="92" spans="1:15" ht="114.45" customHeight="1" x14ac:dyDescent="0.3">
      <c r="A92" s="9" t="s">
        <v>281</v>
      </c>
      <c r="B92" s="7" t="s">
        <v>282</v>
      </c>
      <c r="C92" s="7" t="s">
        <v>106</v>
      </c>
      <c r="D92" s="7" t="s">
        <v>755</v>
      </c>
      <c r="E92" s="7" t="s">
        <v>283</v>
      </c>
      <c r="F92" s="7" t="s">
        <v>284</v>
      </c>
      <c r="G92" s="7" t="s">
        <v>287</v>
      </c>
      <c r="H92" s="11">
        <v>44718</v>
      </c>
      <c r="I92" s="11">
        <v>44719</v>
      </c>
      <c r="J92" s="11">
        <v>45449</v>
      </c>
      <c r="K92" s="70" t="s">
        <v>388</v>
      </c>
      <c r="L92" s="68" t="s">
        <v>389</v>
      </c>
      <c r="M92" s="12">
        <v>42000</v>
      </c>
      <c r="N92" s="8" t="s">
        <v>349</v>
      </c>
      <c r="O92" s="46" t="s">
        <v>640</v>
      </c>
    </row>
    <row r="93" spans="1:15" ht="87" customHeight="1" x14ac:dyDescent="0.3">
      <c r="A93" s="9" t="s">
        <v>291</v>
      </c>
      <c r="B93" s="7" t="s">
        <v>357</v>
      </c>
      <c r="C93" s="7" t="s">
        <v>106</v>
      </c>
      <c r="D93" s="7" t="s">
        <v>756</v>
      </c>
      <c r="E93" s="7" t="s">
        <v>358</v>
      </c>
      <c r="F93" s="7" t="s">
        <v>359</v>
      </c>
      <c r="G93" s="7" t="s">
        <v>275</v>
      </c>
      <c r="H93" s="14">
        <v>44686</v>
      </c>
      <c r="I93" s="14">
        <v>44713</v>
      </c>
      <c r="J93" s="14">
        <f>I93+180</f>
        <v>44893</v>
      </c>
      <c r="K93" s="70" t="s">
        <v>388</v>
      </c>
      <c r="L93" s="68" t="s">
        <v>389</v>
      </c>
      <c r="M93" s="12">
        <v>11656.5</v>
      </c>
      <c r="N93" s="8" t="s">
        <v>251</v>
      </c>
      <c r="O93" s="46" t="s">
        <v>641</v>
      </c>
    </row>
    <row r="94" spans="1:15" ht="91.5" customHeight="1" x14ac:dyDescent="0.3">
      <c r="A94" s="9" t="s">
        <v>285</v>
      </c>
      <c r="B94" s="7">
        <v>89789792</v>
      </c>
      <c r="C94" s="7" t="s">
        <v>112</v>
      </c>
      <c r="D94" s="7" t="s">
        <v>286</v>
      </c>
      <c r="E94" s="7" t="s">
        <v>290</v>
      </c>
      <c r="F94" s="26" t="s">
        <v>289</v>
      </c>
      <c r="G94" s="7" t="s">
        <v>288</v>
      </c>
      <c r="H94" s="11">
        <v>44718</v>
      </c>
      <c r="I94" s="11">
        <v>44719</v>
      </c>
      <c r="J94" s="14">
        <v>45083</v>
      </c>
      <c r="K94" s="70" t="s">
        <v>388</v>
      </c>
      <c r="L94" s="68" t="s">
        <v>389</v>
      </c>
      <c r="M94" s="12">
        <v>16959.990000000002</v>
      </c>
      <c r="N94" s="8" t="s">
        <v>350</v>
      </c>
      <c r="O94" s="46" t="s">
        <v>642</v>
      </c>
    </row>
    <row r="95" spans="1:15" ht="92.55" customHeight="1" x14ac:dyDescent="0.3">
      <c r="A95" s="9" t="s">
        <v>292</v>
      </c>
      <c r="B95" s="20">
        <v>89789792</v>
      </c>
      <c r="C95" s="7" t="s">
        <v>112</v>
      </c>
      <c r="D95" s="20" t="s">
        <v>293</v>
      </c>
      <c r="E95" s="20" t="s">
        <v>294</v>
      </c>
      <c r="F95" s="26" t="s">
        <v>289</v>
      </c>
      <c r="G95" s="7" t="s">
        <v>288</v>
      </c>
      <c r="H95" s="11">
        <v>44718</v>
      </c>
      <c r="I95" s="11">
        <v>44719</v>
      </c>
      <c r="J95" s="14">
        <v>45083</v>
      </c>
      <c r="K95" s="70" t="s">
        <v>388</v>
      </c>
      <c r="L95" s="68" t="s">
        <v>389</v>
      </c>
      <c r="M95" s="12">
        <v>24330</v>
      </c>
      <c r="N95" s="8" t="s">
        <v>350</v>
      </c>
      <c r="O95" s="46" t="s">
        <v>643</v>
      </c>
    </row>
    <row r="96" spans="1:15" ht="52.05" customHeight="1" x14ac:dyDescent="0.3">
      <c r="A96" s="75" t="s">
        <v>295</v>
      </c>
      <c r="B96" s="112" t="s">
        <v>298</v>
      </c>
      <c r="C96" s="112" t="s">
        <v>112</v>
      </c>
      <c r="D96" s="112" t="s">
        <v>296</v>
      </c>
      <c r="E96" s="112" t="s">
        <v>297</v>
      </c>
      <c r="F96" s="111" t="s">
        <v>757</v>
      </c>
      <c r="G96" s="112" t="s">
        <v>299</v>
      </c>
      <c r="H96" s="11">
        <v>44705</v>
      </c>
      <c r="I96" s="11">
        <v>44712</v>
      </c>
      <c r="J96" s="11">
        <v>45076</v>
      </c>
      <c r="K96" s="70" t="s">
        <v>388</v>
      </c>
      <c r="L96" s="68" t="s">
        <v>389</v>
      </c>
      <c r="M96" s="12">
        <v>57000</v>
      </c>
      <c r="N96" s="92" t="s">
        <v>350</v>
      </c>
      <c r="O96" s="46" t="s">
        <v>644</v>
      </c>
    </row>
    <row r="97" spans="1:15" ht="49.95" customHeight="1" x14ac:dyDescent="0.3">
      <c r="A97" s="76"/>
      <c r="B97" s="76"/>
      <c r="C97" s="76"/>
      <c r="D97" s="76"/>
      <c r="E97" s="76"/>
      <c r="F97" s="76"/>
      <c r="G97" s="76"/>
      <c r="H97" s="11" t="s">
        <v>570</v>
      </c>
      <c r="I97" s="11">
        <v>44742</v>
      </c>
      <c r="J97" s="11">
        <v>45076</v>
      </c>
      <c r="K97" s="70" t="s">
        <v>718</v>
      </c>
      <c r="L97" s="68" t="s">
        <v>389</v>
      </c>
      <c r="M97" s="12" t="s">
        <v>531</v>
      </c>
      <c r="N97" s="76"/>
      <c r="O97" s="73" t="s">
        <v>720</v>
      </c>
    </row>
    <row r="98" spans="1:15" ht="84.45" customHeight="1" x14ac:dyDescent="0.3">
      <c r="A98" s="27" t="s">
        <v>300</v>
      </c>
      <c r="B98" s="20" t="s">
        <v>301</v>
      </c>
      <c r="C98" s="7" t="s">
        <v>112</v>
      </c>
      <c r="D98" s="20" t="s">
        <v>302</v>
      </c>
      <c r="E98" s="20" t="s">
        <v>303</v>
      </c>
      <c r="F98" s="7" t="s">
        <v>304</v>
      </c>
      <c r="G98" s="7" t="s">
        <v>275</v>
      </c>
      <c r="H98" s="11" t="s">
        <v>353</v>
      </c>
      <c r="I98" s="11">
        <v>44712</v>
      </c>
      <c r="J98" s="11">
        <f t="shared" ref="J98:J104" si="6">I98+180</f>
        <v>44892</v>
      </c>
      <c r="K98" s="70" t="s">
        <v>388</v>
      </c>
      <c r="L98" s="68" t="s">
        <v>389</v>
      </c>
      <c r="M98" s="12">
        <v>281995.2</v>
      </c>
      <c r="N98" s="8" t="s">
        <v>352</v>
      </c>
      <c r="O98" s="49" t="s">
        <v>600</v>
      </c>
    </row>
    <row r="99" spans="1:15" ht="126.45" customHeight="1" x14ac:dyDescent="0.3">
      <c r="A99" s="27" t="s">
        <v>305</v>
      </c>
      <c r="B99" s="7" t="s">
        <v>306</v>
      </c>
      <c r="C99" s="7" t="s">
        <v>112</v>
      </c>
      <c r="D99" s="7" t="s">
        <v>308</v>
      </c>
      <c r="E99" s="7" t="s">
        <v>309</v>
      </c>
      <c r="F99" s="7" t="s">
        <v>307</v>
      </c>
      <c r="G99" s="7" t="s">
        <v>275</v>
      </c>
      <c r="H99" s="11" t="s">
        <v>354</v>
      </c>
      <c r="I99" s="11">
        <v>44712</v>
      </c>
      <c r="J99" s="11">
        <f t="shared" si="6"/>
        <v>44892</v>
      </c>
      <c r="K99" s="70" t="s">
        <v>388</v>
      </c>
      <c r="L99" s="68" t="s">
        <v>389</v>
      </c>
      <c r="M99" s="12">
        <v>1312874.76</v>
      </c>
      <c r="N99" s="8" t="s">
        <v>352</v>
      </c>
      <c r="O99" s="49" t="s">
        <v>601</v>
      </c>
    </row>
    <row r="100" spans="1:15" ht="126" customHeight="1" x14ac:dyDescent="0.3">
      <c r="A100" s="9" t="s">
        <v>310</v>
      </c>
      <c r="B100" s="7" t="s">
        <v>311</v>
      </c>
      <c r="C100" s="7" t="s">
        <v>112</v>
      </c>
      <c r="D100" s="7" t="s">
        <v>727</v>
      </c>
      <c r="E100" s="7" t="s">
        <v>150</v>
      </c>
      <c r="F100" s="7" t="s">
        <v>312</v>
      </c>
      <c r="G100" s="7" t="s">
        <v>275</v>
      </c>
      <c r="H100" s="11" t="s">
        <v>355</v>
      </c>
      <c r="I100" s="11">
        <v>44712</v>
      </c>
      <c r="J100" s="11">
        <f t="shared" si="6"/>
        <v>44892</v>
      </c>
      <c r="K100" s="70" t="s">
        <v>388</v>
      </c>
      <c r="L100" s="68" t="s">
        <v>389</v>
      </c>
      <c r="M100" s="12">
        <v>269988</v>
      </c>
      <c r="N100" s="8" t="s">
        <v>352</v>
      </c>
      <c r="O100" s="49" t="s">
        <v>602</v>
      </c>
    </row>
    <row r="101" spans="1:15" ht="112.05" customHeight="1" x14ac:dyDescent="0.3">
      <c r="A101" s="9" t="s">
        <v>313</v>
      </c>
      <c r="B101" s="7" t="s">
        <v>314</v>
      </c>
      <c r="C101" s="7" t="s">
        <v>106</v>
      </c>
      <c r="D101" s="7" t="s">
        <v>315</v>
      </c>
      <c r="E101" s="7" t="s">
        <v>316</v>
      </c>
      <c r="F101" s="7" t="s">
        <v>728</v>
      </c>
      <c r="G101" s="7" t="s">
        <v>275</v>
      </c>
      <c r="H101" s="11" t="s">
        <v>354</v>
      </c>
      <c r="I101" s="11">
        <v>44713</v>
      </c>
      <c r="J101" s="11">
        <f t="shared" si="6"/>
        <v>44893</v>
      </c>
      <c r="K101" s="70" t="s">
        <v>388</v>
      </c>
      <c r="L101" s="68" t="s">
        <v>389</v>
      </c>
      <c r="M101" s="12">
        <v>2428140</v>
      </c>
      <c r="N101" s="8" t="s">
        <v>267</v>
      </c>
      <c r="O101" s="46" t="s">
        <v>645</v>
      </c>
    </row>
    <row r="102" spans="1:15" ht="100.5" customHeight="1" x14ac:dyDescent="0.3">
      <c r="A102" s="9" t="s">
        <v>317</v>
      </c>
      <c r="B102" s="7" t="s">
        <v>318</v>
      </c>
      <c r="C102" s="7" t="s">
        <v>106</v>
      </c>
      <c r="D102" s="7" t="s">
        <v>320</v>
      </c>
      <c r="E102" s="7" t="s">
        <v>319</v>
      </c>
      <c r="F102" s="7" t="s">
        <v>321</v>
      </c>
      <c r="G102" s="7" t="s">
        <v>275</v>
      </c>
      <c r="H102" s="11" t="s">
        <v>355</v>
      </c>
      <c r="I102" s="11">
        <v>44719</v>
      </c>
      <c r="J102" s="11">
        <f t="shared" si="6"/>
        <v>44899</v>
      </c>
      <c r="K102" s="70" t="s">
        <v>388</v>
      </c>
      <c r="L102" s="68" t="s">
        <v>389</v>
      </c>
      <c r="M102" s="12">
        <v>95220</v>
      </c>
      <c r="N102" s="8" t="s">
        <v>348</v>
      </c>
      <c r="O102" s="46" t="s">
        <v>646</v>
      </c>
    </row>
    <row r="103" spans="1:15" ht="91.95" customHeight="1" x14ac:dyDescent="0.3">
      <c r="A103" s="9" t="s">
        <v>322</v>
      </c>
      <c r="B103" s="7" t="s">
        <v>360</v>
      </c>
      <c r="C103" s="7" t="s">
        <v>106</v>
      </c>
      <c r="D103" s="7" t="s">
        <v>361</v>
      </c>
      <c r="E103" s="7" t="s">
        <v>362</v>
      </c>
      <c r="F103" s="7" t="s">
        <v>364</v>
      </c>
      <c r="G103" s="7" t="s">
        <v>363</v>
      </c>
      <c r="H103" s="11">
        <v>44725</v>
      </c>
      <c r="I103" s="11">
        <v>44726</v>
      </c>
      <c r="J103" s="11">
        <f t="shared" si="6"/>
        <v>44906</v>
      </c>
      <c r="K103" s="70" t="s">
        <v>388</v>
      </c>
      <c r="L103" s="68" t="s">
        <v>389</v>
      </c>
      <c r="M103" s="12">
        <v>187392</v>
      </c>
      <c r="N103" s="8" t="s">
        <v>840</v>
      </c>
      <c r="O103" s="46" t="s">
        <v>647</v>
      </c>
    </row>
    <row r="104" spans="1:15" ht="41.4" x14ac:dyDescent="0.3">
      <c r="A104" s="9" t="s">
        <v>323</v>
      </c>
      <c r="B104" s="7" t="s">
        <v>365</v>
      </c>
      <c r="C104" s="7" t="s">
        <v>106</v>
      </c>
      <c r="D104" s="7" t="s">
        <v>366</v>
      </c>
      <c r="E104" s="7" t="s">
        <v>367</v>
      </c>
      <c r="F104" s="7" t="s">
        <v>368</v>
      </c>
      <c r="G104" s="7" t="s">
        <v>369</v>
      </c>
      <c r="H104" s="23">
        <v>44690</v>
      </c>
      <c r="I104" s="11">
        <v>44720</v>
      </c>
      <c r="J104" s="11">
        <f t="shared" si="6"/>
        <v>44900</v>
      </c>
      <c r="K104" s="70" t="s">
        <v>388</v>
      </c>
      <c r="L104" s="68" t="s">
        <v>389</v>
      </c>
      <c r="M104" s="12">
        <v>296820</v>
      </c>
      <c r="N104" s="8" t="s">
        <v>348</v>
      </c>
      <c r="O104" s="46" t="s">
        <v>648</v>
      </c>
    </row>
    <row r="105" spans="1:15" ht="101.55" customHeight="1" x14ac:dyDescent="0.3">
      <c r="A105" s="9" t="s">
        <v>324</v>
      </c>
      <c r="B105" s="7" t="s">
        <v>326</v>
      </c>
      <c r="C105" s="7" t="s">
        <v>256</v>
      </c>
      <c r="D105" s="7" t="s">
        <v>729</v>
      </c>
      <c r="E105" s="7" t="s">
        <v>80</v>
      </c>
      <c r="F105" s="7" t="s">
        <v>325</v>
      </c>
      <c r="G105" s="7" t="s">
        <v>338</v>
      </c>
      <c r="H105" s="11">
        <v>44727</v>
      </c>
      <c r="I105" s="11">
        <v>44727</v>
      </c>
      <c r="J105" s="11">
        <v>44726</v>
      </c>
      <c r="K105" s="70" t="s">
        <v>388</v>
      </c>
      <c r="L105" s="68" t="s">
        <v>389</v>
      </c>
      <c r="M105" s="12">
        <v>100320</v>
      </c>
      <c r="N105" s="8" t="s">
        <v>255</v>
      </c>
      <c r="O105" s="46" t="s">
        <v>649</v>
      </c>
    </row>
    <row r="106" spans="1:15" ht="116.55" customHeight="1" x14ac:dyDescent="0.3">
      <c r="A106" s="9" t="s">
        <v>328</v>
      </c>
      <c r="B106" s="7">
        <v>89812662</v>
      </c>
      <c r="C106" s="7" t="s">
        <v>112</v>
      </c>
      <c r="D106" s="7" t="s">
        <v>22</v>
      </c>
      <c r="E106" s="7" t="s">
        <v>23</v>
      </c>
      <c r="F106" s="7" t="s">
        <v>327</v>
      </c>
      <c r="G106" s="7" t="s">
        <v>339</v>
      </c>
      <c r="H106" s="11">
        <v>44727</v>
      </c>
      <c r="I106" s="11">
        <v>44728</v>
      </c>
      <c r="J106" s="11">
        <v>45092</v>
      </c>
      <c r="K106" s="70" t="s">
        <v>388</v>
      </c>
      <c r="L106" s="68" t="s">
        <v>389</v>
      </c>
      <c r="M106" s="12" t="s">
        <v>346</v>
      </c>
      <c r="N106" s="8" t="s">
        <v>351</v>
      </c>
      <c r="O106" s="46" t="s">
        <v>650</v>
      </c>
    </row>
    <row r="107" spans="1:15" ht="148.80000000000001" customHeight="1" x14ac:dyDescent="0.3">
      <c r="A107" s="19" t="s">
        <v>259</v>
      </c>
      <c r="B107" s="7" t="s">
        <v>183</v>
      </c>
      <c r="C107" s="7" t="s">
        <v>106</v>
      </c>
      <c r="D107" s="7" t="s">
        <v>260</v>
      </c>
      <c r="E107" s="7" t="s">
        <v>185</v>
      </c>
      <c r="F107" s="7" t="s">
        <v>258</v>
      </c>
      <c r="G107" s="7" t="s">
        <v>19</v>
      </c>
      <c r="H107" s="11" t="s">
        <v>261</v>
      </c>
      <c r="I107" s="11">
        <v>44722</v>
      </c>
      <c r="J107" s="28">
        <f>I107+180</f>
        <v>44902</v>
      </c>
      <c r="K107" s="70" t="s">
        <v>388</v>
      </c>
      <c r="L107" s="68" t="s">
        <v>389</v>
      </c>
      <c r="M107" s="12">
        <v>1377792</v>
      </c>
      <c r="N107" s="8" t="s">
        <v>835</v>
      </c>
      <c r="O107" s="46" t="s">
        <v>651</v>
      </c>
    </row>
    <row r="108" spans="1:15" ht="73.5" customHeight="1" x14ac:dyDescent="0.3">
      <c r="A108" s="15" t="s">
        <v>329</v>
      </c>
      <c r="B108" s="16" t="s">
        <v>330</v>
      </c>
      <c r="C108" s="16" t="s">
        <v>112</v>
      </c>
      <c r="D108" s="16" t="s">
        <v>331</v>
      </c>
      <c r="E108" s="16" t="s">
        <v>332</v>
      </c>
      <c r="F108" s="16" t="s">
        <v>333</v>
      </c>
      <c r="G108" s="16" t="s">
        <v>275</v>
      </c>
      <c r="H108" s="109" t="s">
        <v>562</v>
      </c>
      <c r="I108" s="110"/>
      <c r="J108" s="110"/>
      <c r="K108" s="110"/>
      <c r="L108" s="78"/>
      <c r="M108" s="17">
        <v>130260</v>
      </c>
      <c r="N108" s="18"/>
      <c r="O108" s="7"/>
    </row>
    <row r="109" spans="1:15" ht="94.95" customHeight="1" x14ac:dyDescent="0.3">
      <c r="A109" s="9" t="s">
        <v>337</v>
      </c>
      <c r="B109" s="7" t="s">
        <v>336</v>
      </c>
      <c r="C109" s="7" t="s">
        <v>106</v>
      </c>
      <c r="D109" s="7" t="s">
        <v>17</v>
      </c>
      <c r="E109" s="26" t="s">
        <v>335</v>
      </c>
      <c r="F109" s="7" t="s">
        <v>334</v>
      </c>
      <c r="G109" s="7" t="s">
        <v>275</v>
      </c>
      <c r="H109" s="11" t="s">
        <v>356</v>
      </c>
      <c r="I109" s="11">
        <v>44727</v>
      </c>
      <c r="J109" s="11">
        <f>I109+180</f>
        <v>44907</v>
      </c>
      <c r="K109" s="70" t="s">
        <v>388</v>
      </c>
      <c r="L109" s="68" t="s">
        <v>389</v>
      </c>
      <c r="M109" s="12">
        <v>182956.32</v>
      </c>
      <c r="N109" s="8" t="s">
        <v>837</v>
      </c>
      <c r="O109" s="46" t="s">
        <v>652</v>
      </c>
    </row>
    <row r="110" spans="1:15" ht="94.95" customHeight="1" x14ac:dyDescent="0.3">
      <c r="A110" s="9" t="s">
        <v>370</v>
      </c>
      <c r="B110" s="7" t="s">
        <v>371</v>
      </c>
      <c r="C110" s="7" t="s">
        <v>106</v>
      </c>
      <c r="D110" s="7" t="s">
        <v>361</v>
      </c>
      <c r="E110" s="26" t="s">
        <v>362</v>
      </c>
      <c r="F110" s="7" t="s">
        <v>372</v>
      </c>
      <c r="G110" s="7" t="s">
        <v>363</v>
      </c>
      <c r="H110" s="11" t="s">
        <v>773</v>
      </c>
      <c r="I110" s="11">
        <v>44726</v>
      </c>
      <c r="J110" s="11">
        <f>I110+180</f>
        <v>44906</v>
      </c>
      <c r="K110" s="70" t="s">
        <v>388</v>
      </c>
      <c r="L110" s="68" t="s">
        <v>389</v>
      </c>
      <c r="M110" s="12">
        <v>61467.6</v>
      </c>
      <c r="N110" s="8" t="s">
        <v>840</v>
      </c>
      <c r="O110" s="46" t="s">
        <v>653</v>
      </c>
    </row>
    <row r="111" spans="1:15" ht="94.95" customHeight="1" x14ac:dyDescent="0.3">
      <c r="A111" s="9" t="s">
        <v>768</v>
      </c>
      <c r="B111" s="7" t="s">
        <v>769</v>
      </c>
      <c r="C111" s="7" t="s">
        <v>106</v>
      </c>
      <c r="D111" s="7" t="s">
        <v>770</v>
      </c>
      <c r="E111" s="26" t="s">
        <v>771</v>
      </c>
      <c r="F111" s="7" t="s">
        <v>772</v>
      </c>
      <c r="G111" s="7" t="s">
        <v>363</v>
      </c>
      <c r="H111" s="11" t="s">
        <v>774</v>
      </c>
      <c r="I111" s="11">
        <v>44741</v>
      </c>
      <c r="J111" s="11">
        <f>I111+180</f>
        <v>44921</v>
      </c>
      <c r="K111" s="70" t="s">
        <v>388</v>
      </c>
      <c r="L111" s="68" t="s">
        <v>389</v>
      </c>
      <c r="M111" s="12">
        <v>26339.919999999998</v>
      </c>
      <c r="N111" s="8" t="s">
        <v>840</v>
      </c>
      <c r="O111" s="63" t="s">
        <v>842</v>
      </c>
    </row>
    <row r="112" spans="1:15" ht="94.95" customHeight="1" x14ac:dyDescent="0.3">
      <c r="A112" s="9" t="s">
        <v>775</v>
      </c>
      <c r="B112" s="7" t="s">
        <v>776</v>
      </c>
      <c r="C112" s="7" t="s">
        <v>112</v>
      </c>
      <c r="D112" s="7" t="s">
        <v>777</v>
      </c>
      <c r="E112" s="26" t="s">
        <v>335</v>
      </c>
      <c r="F112" s="7" t="s">
        <v>778</v>
      </c>
      <c r="G112" s="7" t="s">
        <v>363</v>
      </c>
      <c r="H112" s="11" t="s">
        <v>779</v>
      </c>
      <c r="I112" s="11">
        <v>44742</v>
      </c>
      <c r="J112" s="11">
        <f>I112+180</f>
        <v>44922</v>
      </c>
      <c r="K112" s="70" t="s">
        <v>388</v>
      </c>
      <c r="L112" s="68" t="s">
        <v>389</v>
      </c>
      <c r="M112" s="12">
        <v>1618498.68</v>
      </c>
      <c r="N112" s="8" t="s">
        <v>254</v>
      </c>
      <c r="O112" s="63" t="s">
        <v>849</v>
      </c>
    </row>
    <row r="113" spans="1:15" ht="87" customHeight="1" x14ac:dyDescent="0.3">
      <c r="A113" s="9" t="s">
        <v>780</v>
      </c>
      <c r="B113" s="7" t="s">
        <v>781</v>
      </c>
      <c r="C113" s="7" t="s">
        <v>256</v>
      </c>
      <c r="D113" s="7" t="s">
        <v>782</v>
      </c>
      <c r="E113" s="26" t="s">
        <v>783</v>
      </c>
      <c r="F113" s="7" t="s">
        <v>784</v>
      </c>
      <c r="G113" s="7" t="s">
        <v>785</v>
      </c>
      <c r="H113" s="11">
        <v>44760</v>
      </c>
      <c r="I113" s="11">
        <v>44761</v>
      </c>
      <c r="J113" s="11" t="s">
        <v>786</v>
      </c>
      <c r="K113" s="70" t="s">
        <v>388</v>
      </c>
      <c r="L113" s="68" t="s">
        <v>389</v>
      </c>
      <c r="M113" s="12">
        <v>3167941.44</v>
      </c>
      <c r="N113" s="8" t="s">
        <v>565</v>
      </c>
      <c r="O113" s="73" t="s">
        <v>850</v>
      </c>
    </row>
    <row r="114" spans="1:15" ht="59.55" customHeight="1" x14ac:dyDescent="0.3">
      <c r="A114" s="9" t="s">
        <v>787</v>
      </c>
      <c r="B114" s="7" t="s">
        <v>790</v>
      </c>
      <c r="C114" s="7" t="s">
        <v>112</v>
      </c>
      <c r="D114" s="7" t="s">
        <v>856</v>
      </c>
      <c r="E114" s="26" t="s">
        <v>792</v>
      </c>
      <c r="F114" s="7" t="s">
        <v>793</v>
      </c>
      <c r="G114" s="7" t="s">
        <v>794</v>
      </c>
      <c r="H114" s="11"/>
      <c r="I114" s="109" t="s">
        <v>562</v>
      </c>
      <c r="J114" s="110"/>
      <c r="K114" s="110"/>
      <c r="L114" s="110"/>
      <c r="M114" s="78"/>
      <c r="N114" s="8"/>
      <c r="O114" s="64" t="s">
        <v>804</v>
      </c>
    </row>
    <row r="115" spans="1:15" ht="116.55" customHeight="1" x14ac:dyDescent="0.3">
      <c r="A115" s="9" t="s">
        <v>788</v>
      </c>
      <c r="B115" s="7" t="s">
        <v>799</v>
      </c>
      <c r="C115" s="7" t="s">
        <v>112</v>
      </c>
      <c r="D115" s="7" t="s">
        <v>857</v>
      </c>
      <c r="E115" s="26" t="s">
        <v>801</v>
      </c>
      <c r="F115" s="7" t="s">
        <v>802</v>
      </c>
      <c r="G115" s="7" t="s">
        <v>206</v>
      </c>
      <c r="H115" s="11" t="s">
        <v>803</v>
      </c>
      <c r="I115" s="109" t="s">
        <v>562</v>
      </c>
      <c r="J115" s="110"/>
      <c r="K115" s="110"/>
      <c r="L115" s="110"/>
      <c r="M115" s="78"/>
      <c r="N115" s="8"/>
      <c r="O115" s="64" t="s">
        <v>804</v>
      </c>
    </row>
    <row r="116" spans="1:15" ht="69" x14ac:dyDescent="0.3">
      <c r="A116" s="9" t="s">
        <v>789</v>
      </c>
      <c r="B116" s="7" t="s">
        <v>795</v>
      </c>
      <c r="C116" s="7" t="s">
        <v>256</v>
      </c>
      <c r="D116" s="7" t="s">
        <v>739</v>
      </c>
      <c r="E116" s="26" t="s">
        <v>25</v>
      </c>
      <c r="F116" s="7" t="s">
        <v>798</v>
      </c>
      <c r="G116" s="7" t="s">
        <v>797</v>
      </c>
      <c r="H116" s="11">
        <v>44770</v>
      </c>
      <c r="I116" s="11">
        <v>44771</v>
      </c>
      <c r="J116" s="11">
        <v>45135</v>
      </c>
      <c r="K116" s="70" t="s">
        <v>388</v>
      </c>
      <c r="L116" s="68" t="s">
        <v>389</v>
      </c>
      <c r="M116" s="12">
        <v>1483761.12</v>
      </c>
      <c r="N116" s="8" t="s">
        <v>845</v>
      </c>
      <c r="O116" s="73" t="s">
        <v>851</v>
      </c>
    </row>
    <row r="117" spans="1:15" ht="87" customHeight="1" x14ac:dyDescent="0.3">
      <c r="A117" s="9" t="s">
        <v>805</v>
      </c>
      <c r="B117" s="7" t="s">
        <v>847</v>
      </c>
      <c r="C117" s="7" t="s">
        <v>106</v>
      </c>
      <c r="D117" s="7" t="s">
        <v>806</v>
      </c>
      <c r="E117" s="26" t="s">
        <v>807</v>
      </c>
      <c r="F117" s="7" t="s">
        <v>858</v>
      </c>
      <c r="G117" s="7" t="s">
        <v>809</v>
      </c>
      <c r="H117" s="11">
        <v>44778</v>
      </c>
      <c r="I117" s="11">
        <v>44779</v>
      </c>
      <c r="J117" s="11">
        <v>45141</v>
      </c>
      <c r="K117" s="70" t="s">
        <v>388</v>
      </c>
      <c r="L117" s="68" t="s">
        <v>389</v>
      </c>
      <c r="M117" s="12">
        <v>3000</v>
      </c>
      <c r="N117" s="8" t="s">
        <v>840</v>
      </c>
      <c r="O117" s="46" t="s">
        <v>843</v>
      </c>
    </row>
    <row r="118" spans="1:15" ht="85.95" customHeight="1" x14ac:dyDescent="0.3">
      <c r="A118" s="9" t="s">
        <v>810</v>
      </c>
      <c r="B118" s="7" t="s">
        <v>811</v>
      </c>
      <c r="C118" s="7" t="s">
        <v>106</v>
      </c>
      <c r="D118" s="7" t="s">
        <v>812</v>
      </c>
      <c r="E118" s="26" t="s">
        <v>813</v>
      </c>
      <c r="F118" s="7" t="s">
        <v>814</v>
      </c>
      <c r="G118" s="7" t="s">
        <v>363</v>
      </c>
      <c r="H118" s="11" t="s">
        <v>815</v>
      </c>
      <c r="I118" s="70">
        <v>44768</v>
      </c>
      <c r="J118" s="70">
        <v>44918</v>
      </c>
      <c r="K118" s="68" t="s">
        <v>388</v>
      </c>
      <c r="L118" s="68" t="s">
        <v>389</v>
      </c>
      <c r="M118" s="42">
        <v>7194</v>
      </c>
      <c r="N118" s="8" t="s">
        <v>841</v>
      </c>
      <c r="O118" s="63" t="s">
        <v>844</v>
      </c>
    </row>
    <row r="119" spans="1:15" s="6" customFormat="1" ht="69" customHeight="1" thickBot="1" x14ac:dyDescent="0.35">
      <c r="A119" s="9" t="s">
        <v>816</v>
      </c>
      <c r="B119" s="7" t="s">
        <v>817</v>
      </c>
      <c r="C119" s="7" t="s">
        <v>112</v>
      </c>
      <c r="D119" s="62" t="s">
        <v>509</v>
      </c>
      <c r="E119" s="26" t="s">
        <v>510</v>
      </c>
      <c r="F119" s="7" t="s">
        <v>818</v>
      </c>
      <c r="G119" s="7" t="s">
        <v>819</v>
      </c>
      <c r="H119" s="11">
        <v>44778</v>
      </c>
      <c r="I119" s="11">
        <v>44779</v>
      </c>
      <c r="J119" s="11">
        <v>45143</v>
      </c>
      <c r="K119" s="70" t="s">
        <v>388</v>
      </c>
      <c r="L119" s="68" t="s">
        <v>389</v>
      </c>
      <c r="M119" s="12">
        <v>121200</v>
      </c>
      <c r="N119" s="8" t="s">
        <v>846</v>
      </c>
      <c r="O119" s="73" t="s">
        <v>852</v>
      </c>
    </row>
    <row r="120" spans="1:15" s="6" customFormat="1" ht="33" customHeight="1" thickBot="1" x14ac:dyDescent="0.35">
      <c r="A120" s="79" t="s">
        <v>599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1"/>
    </row>
    <row r="121" spans="1:15" s="6" customFormat="1" ht="69" customHeight="1" x14ac:dyDescent="0.3">
      <c r="A121" s="4" t="s">
        <v>582</v>
      </c>
      <c r="B121" s="4" t="s">
        <v>1</v>
      </c>
      <c r="C121" s="4" t="s">
        <v>103</v>
      </c>
      <c r="D121" s="4" t="s">
        <v>583</v>
      </c>
      <c r="E121" s="4" t="s">
        <v>2</v>
      </c>
      <c r="F121" s="4" t="s">
        <v>3</v>
      </c>
      <c r="G121" s="82" t="s">
        <v>8</v>
      </c>
      <c r="H121" s="83"/>
      <c r="I121" s="65" t="s">
        <v>584</v>
      </c>
      <c r="J121" s="4" t="s">
        <v>585</v>
      </c>
      <c r="K121" s="4"/>
      <c r="L121" s="4" t="s">
        <v>104</v>
      </c>
      <c r="M121" s="4" t="s">
        <v>586</v>
      </c>
      <c r="N121" s="4" t="s">
        <v>587</v>
      </c>
      <c r="O121" s="4" t="s">
        <v>6</v>
      </c>
    </row>
    <row r="122" spans="1:15" s="6" customFormat="1" ht="69" customHeight="1" x14ac:dyDescent="0.3">
      <c r="A122" s="41" t="s">
        <v>588</v>
      </c>
      <c r="B122" s="34" t="s">
        <v>589</v>
      </c>
      <c r="C122" s="34" t="s">
        <v>106</v>
      </c>
      <c r="D122" s="34" t="s">
        <v>590</v>
      </c>
      <c r="E122" s="34" t="s">
        <v>591</v>
      </c>
      <c r="F122" s="34" t="s">
        <v>592</v>
      </c>
      <c r="G122" s="96">
        <v>44623</v>
      </c>
      <c r="H122" s="88"/>
      <c r="I122" s="66"/>
      <c r="J122" s="36">
        <v>44621</v>
      </c>
      <c r="K122" s="36" t="s">
        <v>593</v>
      </c>
      <c r="L122" s="34" t="s">
        <v>389</v>
      </c>
      <c r="M122" s="42">
        <v>73700637.359999999</v>
      </c>
      <c r="N122" s="37" t="s">
        <v>415</v>
      </c>
      <c r="O122" s="49" t="s">
        <v>594</v>
      </c>
    </row>
    <row r="123" spans="1:15" s="6" customFormat="1" ht="157.5" customHeight="1" x14ac:dyDescent="0.3">
      <c r="A123" s="41" t="s">
        <v>531</v>
      </c>
      <c r="B123" s="34" t="s">
        <v>621</v>
      </c>
      <c r="C123" s="34" t="s">
        <v>256</v>
      </c>
      <c r="D123" s="34" t="s">
        <v>622</v>
      </c>
      <c r="E123" s="34" t="s">
        <v>531</v>
      </c>
      <c r="F123" s="34" t="s">
        <v>623</v>
      </c>
      <c r="G123" s="96" t="s">
        <v>531</v>
      </c>
      <c r="H123" s="88"/>
      <c r="I123" s="43">
        <v>44540</v>
      </c>
      <c r="J123" s="36" t="s">
        <v>624</v>
      </c>
      <c r="K123" s="36" t="s">
        <v>725</v>
      </c>
      <c r="L123" s="34" t="s">
        <v>389</v>
      </c>
      <c r="M123" s="42" t="s">
        <v>607</v>
      </c>
      <c r="N123" s="37" t="s">
        <v>565</v>
      </c>
      <c r="O123" s="49" t="s">
        <v>654</v>
      </c>
    </row>
    <row r="124" spans="1:15" s="6" customFormat="1" ht="196.8" customHeight="1" thickBot="1" x14ac:dyDescent="0.35">
      <c r="A124" s="72" t="s">
        <v>825</v>
      </c>
      <c r="B124" s="68" t="s">
        <v>820</v>
      </c>
      <c r="C124" s="68" t="s">
        <v>256</v>
      </c>
      <c r="D124" s="68" t="s">
        <v>821</v>
      </c>
      <c r="E124" s="68" t="s">
        <v>822</v>
      </c>
      <c r="F124" s="68" t="s">
        <v>827</v>
      </c>
      <c r="G124" s="104">
        <v>44587</v>
      </c>
      <c r="H124" s="105"/>
      <c r="I124" s="69">
        <v>44588</v>
      </c>
      <c r="J124" s="69">
        <v>46413</v>
      </c>
      <c r="K124" s="70" t="s">
        <v>826</v>
      </c>
      <c r="L124" s="68" t="s">
        <v>389</v>
      </c>
      <c r="M124" s="74">
        <v>16968</v>
      </c>
      <c r="N124" s="71" t="s">
        <v>565</v>
      </c>
      <c r="O124" s="73" t="s">
        <v>824</v>
      </c>
    </row>
    <row r="125" spans="1:15" s="6" customFormat="1" ht="34.799999999999997" customHeight="1" thickBot="1" x14ac:dyDescent="0.35">
      <c r="A125" s="79" t="s">
        <v>595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1"/>
    </row>
    <row r="126" spans="1:15" s="6" customFormat="1" ht="69" customHeight="1" x14ac:dyDescent="0.3">
      <c r="A126" s="4" t="s">
        <v>596</v>
      </c>
      <c r="B126" s="4" t="s">
        <v>1</v>
      </c>
      <c r="C126" s="4" t="s">
        <v>103</v>
      </c>
      <c r="D126" s="4" t="s">
        <v>597</v>
      </c>
      <c r="E126" s="4" t="s">
        <v>2</v>
      </c>
      <c r="F126" s="4" t="s">
        <v>3</v>
      </c>
      <c r="G126" s="4" t="s">
        <v>4</v>
      </c>
      <c r="H126" s="4" t="s">
        <v>8</v>
      </c>
      <c r="I126" s="4" t="s">
        <v>584</v>
      </c>
      <c r="J126" s="4" t="s">
        <v>585</v>
      </c>
      <c r="K126" s="4"/>
      <c r="L126" s="4" t="s">
        <v>104</v>
      </c>
      <c r="M126" s="4" t="s">
        <v>586</v>
      </c>
      <c r="N126" s="4" t="s">
        <v>598</v>
      </c>
      <c r="O126" s="4" t="s">
        <v>6</v>
      </c>
    </row>
    <row r="127" spans="1:15" s="6" customFormat="1" ht="27.6" x14ac:dyDescent="0.3">
      <c r="A127" s="97" t="s">
        <v>566</v>
      </c>
      <c r="B127" s="89">
        <v>88818446</v>
      </c>
      <c r="C127" s="89" t="s">
        <v>112</v>
      </c>
      <c r="D127" s="93" t="s">
        <v>567</v>
      </c>
      <c r="E127" s="101" t="s">
        <v>568</v>
      </c>
      <c r="F127" s="89" t="s">
        <v>569</v>
      </c>
      <c r="G127" s="89" t="s">
        <v>381</v>
      </c>
      <c r="H127" s="36">
        <v>44188</v>
      </c>
      <c r="I127" s="36">
        <v>44180</v>
      </c>
      <c r="J127" s="24">
        <v>46005</v>
      </c>
      <c r="K127" s="24" t="s">
        <v>388</v>
      </c>
      <c r="L127" s="89" t="s">
        <v>389</v>
      </c>
      <c r="M127" s="40">
        <v>119610976.98999999</v>
      </c>
      <c r="N127" s="31" t="s">
        <v>570</v>
      </c>
      <c r="O127" s="22" t="s">
        <v>571</v>
      </c>
    </row>
    <row r="128" spans="1:15" s="6" customFormat="1" ht="79.05" customHeight="1" x14ac:dyDescent="0.3">
      <c r="A128" s="98"/>
      <c r="B128" s="90"/>
      <c r="C128" s="90"/>
      <c r="D128" s="94"/>
      <c r="E128" s="102"/>
      <c r="F128" s="90"/>
      <c r="G128" s="90"/>
      <c r="H128" s="36" t="s">
        <v>570</v>
      </c>
      <c r="I128" s="36">
        <v>44245</v>
      </c>
      <c r="J128" s="24">
        <v>46005</v>
      </c>
      <c r="K128" s="24" t="s">
        <v>625</v>
      </c>
      <c r="L128" s="90"/>
      <c r="M128" s="40" t="s">
        <v>531</v>
      </c>
      <c r="N128" s="31" t="s">
        <v>570</v>
      </c>
      <c r="O128" s="22" t="s">
        <v>626</v>
      </c>
    </row>
    <row r="129" spans="1:15" s="6" customFormat="1" ht="79.5" customHeight="1" x14ac:dyDescent="0.3">
      <c r="A129" s="99"/>
      <c r="B129" s="90"/>
      <c r="C129" s="90"/>
      <c r="D129" s="94"/>
      <c r="E129" s="102"/>
      <c r="F129" s="90"/>
      <c r="G129" s="90"/>
      <c r="H129" s="36">
        <v>44516</v>
      </c>
      <c r="I129" s="36">
        <v>44516</v>
      </c>
      <c r="J129" s="24">
        <v>46005</v>
      </c>
      <c r="K129" s="24" t="s">
        <v>390</v>
      </c>
      <c r="L129" s="90"/>
      <c r="M129" s="40">
        <v>102356.57</v>
      </c>
      <c r="N129" s="31" t="s">
        <v>570</v>
      </c>
      <c r="O129" s="22" t="s">
        <v>627</v>
      </c>
    </row>
    <row r="130" spans="1:15" ht="68.55" customHeight="1" x14ac:dyDescent="0.3">
      <c r="A130" s="99"/>
      <c r="B130" s="90"/>
      <c r="C130" s="90"/>
      <c r="D130" s="94"/>
      <c r="E130" s="102"/>
      <c r="F130" s="90"/>
      <c r="G130" s="90"/>
      <c r="H130" s="36">
        <v>44565</v>
      </c>
      <c r="I130" s="36">
        <v>44546</v>
      </c>
      <c r="J130" s="36">
        <v>44592</v>
      </c>
      <c r="K130" s="24" t="s">
        <v>417</v>
      </c>
      <c r="L130" s="90"/>
      <c r="M130" s="40">
        <v>15213676.9</v>
      </c>
      <c r="N130" s="31" t="s">
        <v>570</v>
      </c>
      <c r="O130" s="22" t="s">
        <v>628</v>
      </c>
    </row>
    <row r="131" spans="1:15" ht="68.55" customHeight="1" x14ac:dyDescent="0.3">
      <c r="A131" s="99"/>
      <c r="B131" s="90"/>
      <c r="C131" s="90"/>
      <c r="D131" s="94"/>
      <c r="E131" s="102"/>
      <c r="F131" s="90"/>
      <c r="G131" s="90"/>
      <c r="H131" s="36" t="s">
        <v>570</v>
      </c>
      <c r="I131" s="36">
        <v>44593</v>
      </c>
      <c r="J131" s="36">
        <v>46005</v>
      </c>
      <c r="K131" s="24" t="s">
        <v>629</v>
      </c>
      <c r="L131" s="90"/>
      <c r="M131" s="36" t="s">
        <v>531</v>
      </c>
      <c r="N131" s="31" t="s">
        <v>570</v>
      </c>
      <c r="O131" s="22" t="s">
        <v>630</v>
      </c>
    </row>
    <row r="132" spans="1:15" ht="66.45" customHeight="1" x14ac:dyDescent="0.3">
      <c r="A132" s="99"/>
      <c r="B132" s="90"/>
      <c r="C132" s="90"/>
      <c r="D132" s="94"/>
      <c r="E132" s="102"/>
      <c r="F132" s="90"/>
      <c r="G132" s="90"/>
      <c r="H132" s="36">
        <v>44608</v>
      </c>
      <c r="I132" s="36">
        <v>44546</v>
      </c>
      <c r="J132" s="36">
        <v>44592</v>
      </c>
      <c r="K132" s="24" t="s">
        <v>572</v>
      </c>
      <c r="L132" s="90"/>
      <c r="M132" s="40">
        <v>15213676.9</v>
      </c>
      <c r="N132" s="31" t="s">
        <v>570</v>
      </c>
      <c r="O132" s="22" t="s">
        <v>631</v>
      </c>
    </row>
    <row r="133" spans="1:15" ht="66.45" customHeight="1" x14ac:dyDescent="0.3">
      <c r="A133" s="99"/>
      <c r="B133" s="90"/>
      <c r="C133" s="90"/>
      <c r="D133" s="94"/>
      <c r="E133" s="102"/>
      <c r="F133" s="90"/>
      <c r="G133" s="90"/>
      <c r="H133" s="36" t="s">
        <v>570</v>
      </c>
      <c r="I133" s="36">
        <v>44707</v>
      </c>
      <c r="J133" s="36">
        <v>46005</v>
      </c>
      <c r="K133" s="24" t="s">
        <v>632</v>
      </c>
      <c r="L133" s="90"/>
      <c r="M133" s="40" t="s">
        <v>531</v>
      </c>
      <c r="N133" s="31" t="s">
        <v>570</v>
      </c>
      <c r="O133" s="22" t="s">
        <v>633</v>
      </c>
    </row>
    <row r="134" spans="1:15" ht="60" customHeight="1" x14ac:dyDescent="0.3">
      <c r="A134" s="100"/>
      <c r="B134" s="91"/>
      <c r="C134" s="91"/>
      <c r="D134" s="95"/>
      <c r="E134" s="103"/>
      <c r="F134" s="91"/>
      <c r="G134" s="91"/>
      <c r="H134" s="36">
        <v>44608</v>
      </c>
      <c r="I134" s="36" t="s">
        <v>634</v>
      </c>
      <c r="J134" s="36">
        <v>44742</v>
      </c>
      <c r="K134" s="24" t="s">
        <v>573</v>
      </c>
      <c r="L134" s="91"/>
      <c r="M134" s="40">
        <v>49837907.100000001</v>
      </c>
      <c r="N134" s="31" t="s">
        <v>570</v>
      </c>
      <c r="O134" s="22" t="s">
        <v>635</v>
      </c>
    </row>
    <row r="135" spans="1:15" ht="55.8" thickBot="1" x14ac:dyDescent="0.35">
      <c r="A135" s="41" t="s">
        <v>574</v>
      </c>
      <c r="B135" s="34" t="s">
        <v>575</v>
      </c>
      <c r="C135" s="34" t="s">
        <v>576</v>
      </c>
      <c r="D135" s="34" t="s">
        <v>577</v>
      </c>
      <c r="E135" s="34" t="s">
        <v>578</v>
      </c>
      <c r="F135" s="34" t="s">
        <v>579</v>
      </c>
      <c r="G135" s="34" t="s">
        <v>580</v>
      </c>
      <c r="H135" s="36">
        <v>44669</v>
      </c>
      <c r="I135" s="35">
        <v>44670</v>
      </c>
      <c r="J135" s="36">
        <v>46495</v>
      </c>
      <c r="K135" s="36" t="s">
        <v>388</v>
      </c>
      <c r="L135" s="34" t="s">
        <v>389</v>
      </c>
      <c r="M135" s="42">
        <v>80561418.239999995</v>
      </c>
      <c r="N135" s="31" t="s">
        <v>570</v>
      </c>
      <c r="O135" s="46" t="s">
        <v>581</v>
      </c>
    </row>
    <row r="136" spans="1:15" ht="29.55" customHeight="1" thickBot="1" x14ac:dyDescent="0.35">
      <c r="A136" s="79" t="s">
        <v>611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</row>
    <row r="137" spans="1:15" ht="51.45" customHeight="1" x14ac:dyDescent="0.3">
      <c r="A137" s="4" t="s">
        <v>612</v>
      </c>
      <c r="B137" s="4" t="s">
        <v>1</v>
      </c>
      <c r="C137" s="4" t="s">
        <v>103</v>
      </c>
      <c r="D137" s="4" t="s">
        <v>583</v>
      </c>
      <c r="E137" s="4" t="s">
        <v>2</v>
      </c>
      <c r="F137" s="4" t="s">
        <v>3</v>
      </c>
      <c r="G137" s="82" t="s">
        <v>606</v>
      </c>
      <c r="H137" s="83"/>
      <c r="I137" s="84" t="s">
        <v>584</v>
      </c>
      <c r="J137" s="85"/>
      <c r="K137" s="4" t="s">
        <v>585</v>
      </c>
      <c r="L137" s="4" t="s">
        <v>104</v>
      </c>
      <c r="M137" s="4" t="s">
        <v>586</v>
      </c>
      <c r="N137" s="4" t="s">
        <v>587</v>
      </c>
      <c r="O137" s="4" t="s">
        <v>6</v>
      </c>
    </row>
    <row r="138" spans="1:15" ht="97.95" customHeight="1" x14ac:dyDescent="0.3">
      <c r="A138" s="15" t="s">
        <v>620</v>
      </c>
      <c r="B138" s="16" t="s">
        <v>615</v>
      </c>
      <c r="C138" s="16" t="s">
        <v>256</v>
      </c>
      <c r="D138" s="16" t="s">
        <v>616</v>
      </c>
      <c r="E138" s="53" t="s">
        <v>617</v>
      </c>
      <c r="F138" s="16" t="s">
        <v>760</v>
      </c>
      <c r="G138" s="77" t="s">
        <v>531</v>
      </c>
      <c r="H138" s="78"/>
      <c r="I138" s="77">
        <v>44398</v>
      </c>
      <c r="J138" s="78"/>
      <c r="K138" s="24">
        <v>45291</v>
      </c>
      <c r="L138" s="7" t="s">
        <v>389</v>
      </c>
      <c r="M138" s="17" t="s">
        <v>618</v>
      </c>
      <c r="N138" s="16" t="s">
        <v>570</v>
      </c>
      <c r="O138" s="54" t="s">
        <v>655</v>
      </c>
    </row>
    <row r="139" spans="1:15" ht="95.55" customHeight="1" x14ac:dyDescent="0.3">
      <c r="A139" s="15" t="s">
        <v>614</v>
      </c>
      <c r="B139" s="16" t="s">
        <v>619</v>
      </c>
      <c r="C139" s="16" t="s">
        <v>256</v>
      </c>
      <c r="D139" s="16" t="s">
        <v>616</v>
      </c>
      <c r="E139" s="53" t="s">
        <v>617</v>
      </c>
      <c r="F139" s="16" t="s">
        <v>761</v>
      </c>
      <c r="G139" s="77" t="s">
        <v>531</v>
      </c>
      <c r="H139" s="78"/>
      <c r="I139" s="77">
        <v>44398</v>
      </c>
      <c r="J139" s="78"/>
      <c r="K139" s="24">
        <v>45291</v>
      </c>
      <c r="L139" s="7" t="s">
        <v>389</v>
      </c>
      <c r="M139" s="17" t="s">
        <v>618</v>
      </c>
      <c r="N139" s="16" t="s">
        <v>570</v>
      </c>
      <c r="O139" s="54" t="s">
        <v>656</v>
      </c>
    </row>
    <row r="140" spans="1:15" s="13" customFormat="1" ht="142.05000000000001" customHeight="1" x14ac:dyDescent="0.3">
      <c r="A140" s="15" t="s">
        <v>613</v>
      </c>
      <c r="B140" s="16" t="s">
        <v>608</v>
      </c>
      <c r="C140" s="16" t="s">
        <v>256</v>
      </c>
      <c r="D140" s="16" t="s">
        <v>717</v>
      </c>
      <c r="E140" s="53" t="s">
        <v>531</v>
      </c>
      <c r="F140" s="55" t="s">
        <v>613</v>
      </c>
      <c r="G140" s="77">
        <v>44624</v>
      </c>
      <c r="H140" s="78"/>
      <c r="I140" s="77" t="s">
        <v>609</v>
      </c>
      <c r="J140" s="78"/>
      <c r="K140" s="24" t="s">
        <v>610</v>
      </c>
      <c r="L140" s="7" t="s">
        <v>389</v>
      </c>
      <c r="M140" s="17" t="s">
        <v>762</v>
      </c>
      <c r="N140" s="16" t="s">
        <v>570</v>
      </c>
      <c r="O140" s="54" t="s">
        <v>657</v>
      </c>
    </row>
    <row r="141" spans="1:15" s="13" customFormat="1" ht="175.05" customHeight="1" x14ac:dyDescent="0.3">
      <c r="A141" s="15" t="s">
        <v>726</v>
      </c>
      <c r="B141" s="16" t="s">
        <v>603</v>
      </c>
      <c r="C141" s="16" t="s">
        <v>256</v>
      </c>
      <c r="D141" s="16" t="s">
        <v>604</v>
      </c>
      <c r="E141" s="53" t="s">
        <v>605</v>
      </c>
      <c r="F141" s="16" t="s">
        <v>724</v>
      </c>
      <c r="G141" s="77">
        <v>44663</v>
      </c>
      <c r="H141" s="78"/>
      <c r="I141" s="77">
        <v>44663</v>
      </c>
      <c r="J141" s="78"/>
      <c r="K141" s="24">
        <v>46124</v>
      </c>
      <c r="L141" s="16" t="s">
        <v>105</v>
      </c>
      <c r="M141" s="17" t="s">
        <v>607</v>
      </c>
      <c r="N141" s="16" t="s">
        <v>570</v>
      </c>
      <c r="O141" s="54" t="s">
        <v>658</v>
      </c>
    </row>
    <row r="142" spans="1:15" s="13" customFormat="1" ht="188.55" customHeight="1" x14ac:dyDescent="0.3">
      <c r="A142" s="113" t="s">
        <v>763</v>
      </c>
      <c r="B142" s="115" t="s">
        <v>659</v>
      </c>
      <c r="C142" s="115" t="s">
        <v>256</v>
      </c>
      <c r="D142" s="115" t="s">
        <v>660</v>
      </c>
      <c r="E142" s="116" t="s">
        <v>661</v>
      </c>
      <c r="F142" s="61" t="s">
        <v>714</v>
      </c>
      <c r="G142" s="77">
        <v>44617</v>
      </c>
      <c r="H142" s="78"/>
      <c r="I142" s="118" t="s">
        <v>662</v>
      </c>
      <c r="J142" s="108"/>
      <c r="K142" s="24">
        <v>46442</v>
      </c>
      <c r="L142" s="7" t="s">
        <v>389</v>
      </c>
      <c r="M142" s="17" t="s">
        <v>607</v>
      </c>
      <c r="N142" s="16" t="s">
        <v>570</v>
      </c>
      <c r="O142" s="56" t="s">
        <v>722</v>
      </c>
    </row>
    <row r="143" spans="1:15" s="13" customFormat="1" ht="69" customHeight="1" x14ac:dyDescent="0.3">
      <c r="A143" s="114"/>
      <c r="B143" s="114"/>
      <c r="C143" s="114"/>
      <c r="D143" s="114"/>
      <c r="E143" s="117"/>
      <c r="F143" s="24" t="s">
        <v>764</v>
      </c>
      <c r="G143" s="77">
        <v>44682</v>
      </c>
      <c r="H143" s="119"/>
      <c r="I143" s="120"/>
      <c r="J143" s="121"/>
      <c r="K143" s="24">
        <v>46442</v>
      </c>
      <c r="L143" s="7" t="s">
        <v>389</v>
      </c>
      <c r="M143" s="17" t="s">
        <v>607</v>
      </c>
      <c r="N143" s="16" t="s">
        <v>570</v>
      </c>
      <c r="O143" s="56" t="s">
        <v>723</v>
      </c>
    </row>
    <row r="144" spans="1:15" s="13" customFormat="1" ht="71.55" customHeight="1" x14ac:dyDescent="0.3">
      <c r="A144" s="113" t="s">
        <v>665</v>
      </c>
      <c r="B144" s="115" t="s">
        <v>663</v>
      </c>
      <c r="C144" s="115" t="s">
        <v>256</v>
      </c>
      <c r="D144" s="115" t="s">
        <v>716</v>
      </c>
      <c r="E144" s="116" t="s">
        <v>664</v>
      </c>
      <c r="F144" s="61" t="s">
        <v>715</v>
      </c>
      <c r="G144" s="77">
        <v>44735</v>
      </c>
      <c r="H144" s="78"/>
      <c r="I144" s="122">
        <v>44593</v>
      </c>
      <c r="J144" s="123"/>
      <c r="K144" s="24">
        <v>46442</v>
      </c>
      <c r="L144" s="7" t="s">
        <v>389</v>
      </c>
      <c r="M144" s="17" t="s">
        <v>607</v>
      </c>
      <c r="N144" s="16" t="s">
        <v>570</v>
      </c>
      <c r="O144" s="56" t="s">
        <v>721</v>
      </c>
    </row>
    <row r="145" spans="1:15" s="13" customFormat="1" ht="64.05" customHeight="1" x14ac:dyDescent="0.3">
      <c r="A145" s="114"/>
      <c r="B145" s="114"/>
      <c r="C145" s="114"/>
      <c r="D145" s="114"/>
      <c r="E145" s="117"/>
      <c r="F145" s="16" t="s">
        <v>765</v>
      </c>
      <c r="G145" s="77">
        <v>44735</v>
      </c>
      <c r="H145" s="119"/>
      <c r="I145" s="122">
        <v>44593</v>
      </c>
      <c r="J145" s="123"/>
      <c r="K145" s="24">
        <v>44926</v>
      </c>
      <c r="L145" s="7" t="s">
        <v>389</v>
      </c>
      <c r="M145" s="17" t="s">
        <v>766</v>
      </c>
      <c r="N145" s="16" t="s">
        <v>570</v>
      </c>
      <c r="O145" s="52" t="s">
        <v>767</v>
      </c>
    </row>
    <row r="146" spans="1:15" x14ac:dyDescent="0.3">
      <c r="A146" s="58"/>
      <c r="B146" s="6"/>
      <c r="C146" s="6"/>
      <c r="D146" s="59"/>
      <c r="E146" s="6"/>
      <c r="F146" s="6"/>
      <c r="G146" s="6"/>
      <c r="H146" s="6"/>
      <c r="I146" s="6"/>
      <c r="J146" s="6"/>
      <c r="K146" s="6"/>
      <c r="L146" s="6"/>
      <c r="M146" s="60"/>
      <c r="N146" s="60"/>
      <c r="O146" s="6"/>
    </row>
    <row r="147" spans="1:15" x14ac:dyDescent="0.3">
      <c r="A147" s="58"/>
      <c r="B147" s="6"/>
      <c r="C147" s="6"/>
      <c r="D147" s="59"/>
      <c r="E147" s="6"/>
      <c r="F147" s="6"/>
      <c r="G147" s="6"/>
      <c r="H147" s="6"/>
      <c r="I147" s="6"/>
      <c r="J147" s="6"/>
      <c r="K147" s="6"/>
      <c r="L147" s="6"/>
      <c r="M147" s="60"/>
      <c r="N147" s="60"/>
      <c r="O147" s="6"/>
    </row>
    <row r="148" spans="1:15" x14ac:dyDescent="0.3">
      <c r="A148" s="58"/>
      <c r="B148" s="6"/>
      <c r="C148" s="6"/>
      <c r="D148" s="59"/>
      <c r="E148" s="6"/>
      <c r="F148" s="6"/>
      <c r="G148" s="6"/>
      <c r="H148" s="6"/>
      <c r="I148" s="6"/>
      <c r="J148" s="6"/>
      <c r="K148" s="6"/>
      <c r="L148" s="6"/>
      <c r="M148" s="60"/>
      <c r="N148" s="60"/>
      <c r="O148" s="6"/>
    </row>
  </sheetData>
  <autoFilter ref="A2:O145"/>
  <mergeCells count="82">
    <mergeCell ref="A1:O1"/>
    <mergeCell ref="A14:A15"/>
    <mergeCell ref="B14:B15"/>
    <mergeCell ref="C14:C15"/>
    <mergeCell ref="D14:D15"/>
    <mergeCell ref="E14:E15"/>
    <mergeCell ref="G9:G11"/>
    <mergeCell ref="L9:L11"/>
    <mergeCell ref="N9:N11"/>
    <mergeCell ref="F14:F15"/>
    <mergeCell ref="G14:G15"/>
    <mergeCell ref="L14:L15"/>
    <mergeCell ref="F3:F4"/>
    <mergeCell ref="G3:G4"/>
    <mergeCell ref="L3:L4"/>
    <mergeCell ref="A9:A11"/>
    <mergeCell ref="B9:B11"/>
    <mergeCell ref="C9:C11"/>
    <mergeCell ref="D9:D11"/>
    <mergeCell ref="E9:E11"/>
    <mergeCell ref="F9:F11"/>
    <mergeCell ref="A3:A4"/>
    <mergeCell ref="B3:B4"/>
    <mergeCell ref="C3:C4"/>
    <mergeCell ref="D3:D4"/>
    <mergeCell ref="E3:E4"/>
    <mergeCell ref="G145:H145"/>
    <mergeCell ref="I145:J145"/>
    <mergeCell ref="A144:A145"/>
    <mergeCell ref="B144:B145"/>
    <mergeCell ref="C144:C145"/>
    <mergeCell ref="D144:D145"/>
    <mergeCell ref="E144:E145"/>
    <mergeCell ref="G142:H142"/>
    <mergeCell ref="I142:J142"/>
    <mergeCell ref="G143:H143"/>
    <mergeCell ref="I143:J143"/>
    <mergeCell ref="G144:H144"/>
    <mergeCell ref="I144:J144"/>
    <mergeCell ref="A142:A143"/>
    <mergeCell ref="B142:B143"/>
    <mergeCell ref="C142:C143"/>
    <mergeCell ref="D142:D143"/>
    <mergeCell ref="E142:E143"/>
    <mergeCell ref="B46:O46"/>
    <mergeCell ref="H108:L108"/>
    <mergeCell ref="F96:F97"/>
    <mergeCell ref="G96:G97"/>
    <mergeCell ref="B96:B97"/>
    <mergeCell ref="C96:C97"/>
    <mergeCell ref="D96:D97"/>
    <mergeCell ref="E96:E97"/>
    <mergeCell ref="H30:O30"/>
    <mergeCell ref="L127:L134"/>
    <mergeCell ref="N96:N97"/>
    <mergeCell ref="C127:C134"/>
    <mergeCell ref="D127:D134"/>
    <mergeCell ref="A120:O120"/>
    <mergeCell ref="G121:H121"/>
    <mergeCell ref="G122:H122"/>
    <mergeCell ref="G123:H123"/>
    <mergeCell ref="A127:A134"/>
    <mergeCell ref="B127:B134"/>
    <mergeCell ref="E127:E134"/>
    <mergeCell ref="F127:F134"/>
    <mergeCell ref="G127:G134"/>
    <mergeCell ref="A125:O125"/>
    <mergeCell ref="G124:H124"/>
    <mergeCell ref="A96:A97"/>
    <mergeCell ref="G141:H141"/>
    <mergeCell ref="A136:O136"/>
    <mergeCell ref="G137:H137"/>
    <mergeCell ref="I137:J137"/>
    <mergeCell ref="G138:H138"/>
    <mergeCell ref="I138:J138"/>
    <mergeCell ref="I141:J141"/>
    <mergeCell ref="G139:H139"/>
    <mergeCell ref="I139:J139"/>
    <mergeCell ref="G140:H140"/>
    <mergeCell ref="I140:J140"/>
    <mergeCell ref="I114:M114"/>
    <mergeCell ref="I115:M115"/>
  </mergeCells>
  <hyperlinks>
    <hyperlink ref="O127" r:id="rId1"/>
    <hyperlink ref="O135" r:id="rId2"/>
    <hyperlink ref="O128" r:id="rId3"/>
    <hyperlink ref="O129" r:id="rId4"/>
    <hyperlink ref="O130" r:id="rId5"/>
    <hyperlink ref="O131" r:id="rId6"/>
    <hyperlink ref="O132" r:id="rId7"/>
    <hyperlink ref="O133" r:id="rId8"/>
    <hyperlink ref="O134" r:id="rId9"/>
    <hyperlink ref="O139" r:id="rId10"/>
    <hyperlink ref="O138" r:id="rId11"/>
    <hyperlink ref="O140" r:id="rId12"/>
    <hyperlink ref="O144" r:id="rId13"/>
    <hyperlink ref="O142" r:id="rId14"/>
    <hyperlink ref="O143" r:id="rId15"/>
    <hyperlink ref="O145" r:id="rId16"/>
    <hyperlink ref="O122" r:id="rId17"/>
    <hyperlink ref="O123" r:id="rId18"/>
    <hyperlink ref="U124" r:id="rId19" display="https://drive.google.com/file/d/1WJGWwi4JiuqUTt-ZBmkBEweMJmjdt1Up/view?usp=sharing"/>
    <hyperlink ref="O124" r:id="rId20"/>
    <hyperlink ref="O41" r:id="rId21"/>
    <hyperlink ref="O42" r:id="rId22"/>
    <hyperlink ref="O43" r:id="rId23"/>
    <hyperlink ref="O44" r:id="rId24"/>
    <hyperlink ref="O45" r:id="rId25"/>
    <hyperlink ref="O47" r:id="rId26"/>
    <hyperlink ref="O48" r:id="rId27"/>
    <hyperlink ref="O49" r:id="rId28"/>
    <hyperlink ref="O50" r:id="rId29"/>
    <hyperlink ref="O51" r:id="rId30"/>
    <hyperlink ref="O52" r:id="rId31"/>
    <hyperlink ref="O53" r:id="rId32"/>
    <hyperlink ref="O54" r:id="rId33"/>
    <hyperlink ref="O55" r:id="rId34"/>
    <hyperlink ref="O56" r:id="rId35"/>
    <hyperlink ref="O57" r:id="rId36"/>
    <hyperlink ref="O58" r:id="rId37"/>
    <hyperlink ref="O59" r:id="rId38"/>
    <hyperlink ref="O60" r:id="rId39"/>
    <hyperlink ref="O62" r:id="rId40"/>
    <hyperlink ref="O61" r:id="rId41"/>
    <hyperlink ref="O63" r:id="rId42"/>
    <hyperlink ref="O73" r:id="rId43"/>
    <hyperlink ref="O74" r:id="rId44"/>
    <hyperlink ref="O67" r:id="rId45"/>
    <hyperlink ref="O66" r:id="rId46"/>
    <hyperlink ref="O69" r:id="rId47"/>
    <hyperlink ref="O64" r:id="rId48"/>
    <hyperlink ref="O68" r:id="rId49"/>
    <hyperlink ref="O70" r:id="rId50"/>
    <hyperlink ref="O71" r:id="rId51"/>
    <hyperlink ref="O65" r:id="rId52"/>
    <hyperlink ref="O72" r:id="rId53"/>
    <hyperlink ref="O76" r:id="rId54"/>
    <hyperlink ref="O75" r:id="rId55"/>
    <hyperlink ref="O90" r:id="rId56"/>
    <hyperlink ref="O77" r:id="rId57"/>
    <hyperlink ref="O79" r:id="rId58"/>
    <hyperlink ref="O80" r:id="rId59"/>
    <hyperlink ref="O91" r:id="rId60"/>
    <hyperlink ref="O78" r:id="rId61"/>
    <hyperlink ref="O98" r:id="rId62"/>
    <hyperlink ref="O99" r:id="rId63"/>
    <hyperlink ref="O100" r:id="rId64"/>
    <hyperlink ref="O94" r:id="rId65"/>
    <hyperlink ref="O93" r:id="rId66"/>
    <hyperlink ref="O92" r:id="rId67"/>
    <hyperlink ref="O96" r:id="rId68"/>
    <hyperlink ref="O95" r:id="rId69"/>
    <hyperlink ref="O101" r:id="rId70"/>
    <hyperlink ref="O102" r:id="rId71"/>
    <hyperlink ref="O103" r:id="rId72"/>
    <hyperlink ref="O104" r:id="rId73"/>
    <hyperlink ref="O105" r:id="rId74"/>
    <hyperlink ref="O106" r:id="rId75"/>
    <hyperlink ref="O107" r:id="rId76"/>
    <hyperlink ref="O97" r:id="rId77"/>
    <hyperlink ref="O109" r:id="rId78"/>
    <hyperlink ref="O110" r:id="rId79"/>
    <hyperlink ref="O111" r:id="rId80"/>
    <hyperlink ref="O118" r:id="rId81"/>
    <hyperlink ref="O112" r:id="rId82" tooltip="https://drive.google.com/file/d/1xUX_7fnUxYYaL44rQTEKKT-Um1E2oDHO/view?usp=sharing"/>
    <hyperlink ref="O113" r:id="rId83"/>
    <hyperlink ref="O116" r:id="rId84"/>
    <hyperlink ref="O119" r:id="rId85"/>
    <hyperlink ref="O6" r:id="rId86"/>
    <hyperlink ref="O5" r:id="rId87"/>
    <hyperlink ref="O12" r:id="rId88"/>
    <hyperlink ref="O13" r:id="rId89"/>
    <hyperlink ref="O14" r:id="rId90"/>
    <hyperlink ref="O16" r:id="rId91"/>
    <hyperlink ref="O17" r:id="rId92"/>
    <hyperlink ref="O18" r:id="rId93"/>
    <hyperlink ref="O19" r:id="rId94"/>
    <hyperlink ref="O20" r:id="rId95"/>
    <hyperlink ref="O21" r:id="rId96"/>
    <hyperlink ref="O22" r:id="rId97"/>
    <hyperlink ref="O24" r:id="rId98"/>
    <hyperlink ref="O29" r:id="rId99"/>
    <hyperlink ref="O33" r:id="rId100"/>
    <hyperlink ref="O37" r:id="rId101"/>
    <hyperlink ref="O39" r:id="rId102"/>
    <hyperlink ref="O40" r:id="rId103"/>
    <hyperlink ref="O7" r:id="rId104"/>
    <hyperlink ref="O35" r:id="rId105"/>
    <hyperlink ref="O38" r:id="rId106"/>
    <hyperlink ref="O8" r:id="rId107"/>
    <hyperlink ref="O26" r:id="rId108"/>
    <hyperlink ref="O28" r:id="rId109"/>
    <hyperlink ref="O32" r:id="rId110"/>
    <hyperlink ref="O34" r:id="rId111"/>
    <hyperlink ref="O36" r:id="rId112"/>
    <hyperlink ref="O3" r:id="rId113"/>
    <hyperlink ref="O9" r:id="rId114"/>
    <hyperlink ref="O25" r:id="rId115"/>
    <hyperlink ref="O27" r:id="rId116"/>
    <hyperlink ref="O31" r:id="rId117"/>
    <hyperlink ref="O4" r:id="rId118"/>
    <hyperlink ref="O10" r:id="rId119"/>
    <hyperlink ref="O11" r:id="rId120"/>
    <hyperlink ref="O23" r:id="rId121"/>
    <hyperlink ref="O15" r:id="rId122"/>
  </hyperlinks>
  <printOptions horizontalCentered="1"/>
  <pageMargins left="0" right="0" top="0.19685039370078741" bottom="0.19685039370078741" header="0" footer="0"/>
  <pageSetup paperSize="9" scale="43" fitToHeight="0" orientation="landscape" r:id="rId123"/>
  <rowBreaks count="1" manualBreakCount="1">
    <brk id="136" max="16383" man="1"/>
  </rowBreaks>
  <drawing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BreakPreview" zoomScale="60" zoomScaleNormal="80" workbookViewId="0">
      <selection sqref="A1:O1"/>
    </sheetView>
  </sheetViews>
  <sheetFormatPr defaultColWidth="9.109375" defaultRowHeight="13.8" x14ac:dyDescent="0.3"/>
  <cols>
    <col min="1" max="1" width="18.77734375" style="5" customWidth="1"/>
    <col min="2" max="3" width="14.109375" style="2" customWidth="1"/>
    <col min="4" max="4" width="29.44140625" style="3" customWidth="1"/>
    <col min="5" max="5" width="21.109375" style="2" customWidth="1"/>
    <col min="6" max="6" width="54.21875" style="2" customWidth="1"/>
    <col min="7" max="7" width="17.77734375" style="2" customWidth="1"/>
    <col min="8" max="8" width="11" style="2" customWidth="1"/>
    <col min="9" max="9" width="16" style="2" customWidth="1"/>
    <col min="10" max="10" width="13.21875" style="2" customWidth="1"/>
    <col min="11" max="11" width="20.6640625" style="2" customWidth="1"/>
    <col min="12" max="12" width="12.33203125" style="2" customWidth="1"/>
    <col min="13" max="13" width="25.44140625" style="1" customWidth="1"/>
    <col min="14" max="14" width="14.77734375" style="1" customWidth="1"/>
    <col min="15" max="15" width="32.6640625" style="2" customWidth="1"/>
    <col min="16" max="68" width="0" style="2" hidden="1" customWidth="1"/>
    <col min="69" max="16384" width="9.109375" style="2"/>
  </cols>
  <sheetData>
    <row r="1" spans="1:15" ht="101.25" customHeight="1" thickBot="1" x14ac:dyDescent="0.35">
      <c r="A1" s="130" t="s">
        <v>529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8.2" customHeight="1" thickBot="1" x14ac:dyDescent="0.35">
      <c r="A2" s="127" t="s">
        <v>599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41.4" customHeight="1" x14ac:dyDescent="0.3">
      <c r="A3" s="4" t="s">
        <v>582</v>
      </c>
      <c r="B3" s="4" t="s">
        <v>1</v>
      </c>
      <c r="C3" s="4" t="s">
        <v>103</v>
      </c>
      <c r="D3" s="4" t="s">
        <v>583</v>
      </c>
      <c r="E3" s="4" t="s">
        <v>2</v>
      </c>
      <c r="F3" s="4" t="s">
        <v>3</v>
      </c>
      <c r="G3" s="82" t="s">
        <v>8</v>
      </c>
      <c r="H3" s="83"/>
      <c r="I3" s="44" t="s">
        <v>584</v>
      </c>
      <c r="J3" s="4" t="s">
        <v>585</v>
      </c>
      <c r="K3" s="4"/>
      <c r="L3" s="4" t="s">
        <v>104</v>
      </c>
      <c r="M3" s="4" t="s">
        <v>586</v>
      </c>
      <c r="N3" s="4" t="s">
        <v>587</v>
      </c>
      <c r="O3" s="4" t="s">
        <v>6</v>
      </c>
    </row>
    <row r="4" spans="1:15" ht="41.4" x14ac:dyDescent="0.3">
      <c r="A4" s="41" t="s">
        <v>588</v>
      </c>
      <c r="B4" s="34" t="s">
        <v>589</v>
      </c>
      <c r="C4" s="34" t="s">
        <v>106</v>
      </c>
      <c r="D4" s="34" t="s">
        <v>590</v>
      </c>
      <c r="E4" s="34" t="s">
        <v>591</v>
      </c>
      <c r="F4" s="34" t="s">
        <v>592</v>
      </c>
      <c r="G4" s="96">
        <v>44623</v>
      </c>
      <c r="H4" s="88"/>
      <c r="I4" s="45"/>
      <c r="J4" s="36">
        <v>44621</v>
      </c>
      <c r="K4" s="36" t="s">
        <v>593</v>
      </c>
      <c r="L4" s="34" t="s">
        <v>389</v>
      </c>
      <c r="M4" s="42">
        <v>73700637.359999999</v>
      </c>
      <c r="N4" s="37" t="s">
        <v>415</v>
      </c>
      <c r="O4" s="49" t="s">
        <v>594</v>
      </c>
    </row>
    <row r="5" spans="1:15" ht="151.80000000000001" customHeight="1" x14ac:dyDescent="0.3">
      <c r="A5" s="41" t="s">
        <v>531</v>
      </c>
      <c r="B5" s="34" t="s">
        <v>621</v>
      </c>
      <c r="C5" s="34" t="s">
        <v>256</v>
      </c>
      <c r="D5" s="34" t="s">
        <v>622</v>
      </c>
      <c r="E5" s="34" t="s">
        <v>531</v>
      </c>
      <c r="F5" s="34" t="s">
        <v>623</v>
      </c>
      <c r="G5" s="96" t="s">
        <v>531</v>
      </c>
      <c r="H5" s="88"/>
      <c r="I5" s="43">
        <v>44540</v>
      </c>
      <c r="J5" s="36" t="s">
        <v>624</v>
      </c>
      <c r="K5" s="36" t="s">
        <v>725</v>
      </c>
      <c r="L5" s="34" t="s">
        <v>389</v>
      </c>
      <c r="M5" s="42" t="s">
        <v>607</v>
      </c>
      <c r="N5" s="37" t="s">
        <v>565</v>
      </c>
      <c r="O5" s="49" t="s">
        <v>654</v>
      </c>
    </row>
    <row r="6" spans="1:15" s="67" customFormat="1" ht="242.4" customHeight="1" thickBot="1" x14ac:dyDescent="0.35">
      <c r="A6" s="72" t="s">
        <v>825</v>
      </c>
      <c r="B6" s="68" t="s">
        <v>820</v>
      </c>
      <c r="C6" s="68" t="s">
        <v>256</v>
      </c>
      <c r="D6" s="68" t="s">
        <v>821</v>
      </c>
      <c r="E6" s="68" t="s">
        <v>822</v>
      </c>
      <c r="F6" s="68" t="s">
        <v>827</v>
      </c>
      <c r="G6" s="104">
        <v>44587</v>
      </c>
      <c r="H6" s="105"/>
      <c r="I6" s="69">
        <v>44588</v>
      </c>
      <c r="J6" s="69">
        <v>46413</v>
      </c>
      <c r="K6" s="70" t="s">
        <v>823</v>
      </c>
      <c r="L6" s="68" t="s">
        <v>389</v>
      </c>
      <c r="M6" s="74">
        <v>16968</v>
      </c>
      <c r="N6" s="71" t="s">
        <v>565</v>
      </c>
      <c r="O6" s="73" t="s">
        <v>824</v>
      </c>
    </row>
    <row r="7" spans="1:15" ht="21" customHeight="1" thickBot="1" x14ac:dyDescent="0.35">
      <c r="A7" s="79" t="s">
        <v>595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1:15" ht="55.2" x14ac:dyDescent="0.3">
      <c r="A8" s="4" t="s">
        <v>596</v>
      </c>
      <c r="B8" s="4" t="s">
        <v>1</v>
      </c>
      <c r="C8" s="4" t="s">
        <v>103</v>
      </c>
      <c r="D8" s="4" t="s">
        <v>597</v>
      </c>
      <c r="E8" s="4" t="s">
        <v>2</v>
      </c>
      <c r="F8" s="4" t="s">
        <v>3</v>
      </c>
      <c r="G8" s="4" t="s">
        <v>4</v>
      </c>
      <c r="H8" s="4" t="s">
        <v>8</v>
      </c>
      <c r="I8" s="4" t="s">
        <v>584</v>
      </c>
      <c r="J8" s="4" t="s">
        <v>585</v>
      </c>
      <c r="K8" s="4"/>
      <c r="L8" s="4" t="s">
        <v>104</v>
      </c>
      <c r="M8" s="4" t="s">
        <v>586</v>
      </c>
      <c r="N8" s="4" t="s">
        <v>598</v>
      </c>
      <c r="O8" s="4" t="s">
        <v>6</v>
      </c>
    </row>
    <row r="9" spans="1:15" ht="58.05" customHeight="1" x14ac:dyDescent="0.3">
      <c r="A9" s="97" t="s">
        <v>566</v>
      </c>
      <c r="B9" s="89">
        <v>88818446</v>
      </c>
      <c r="C9" s="89" t="s">
        <v>112</v>
      </c>
      <c r="D9" s="93" t="s">
        <v>567</v>
      </c>
      <c r="E9" s="101" t="s">
        <v>568</v>
      </c>
      <c r="F9" s="89" t="s">
        <v>569</v>
      </c>
      <c r="G9" s="89" t="s">
        <v>381</v>
      </c>
      <c r="H9" s="36">
        <v>44188</v>
      </c>
      <c r="I9" s="36">
        <v>44180</v>
      </c>
      <c r="J9" s="24">
        <v>46005</v>
      </c>
      <c r="K9" s="24" t="s">
        <v>388</v>
      </c>
      <c r="L9" s="89" t="s">
        <v>389</v>
      </c>
      <c r="M9" s="40">
        <v>119610976.98999999</v>
      </c>
      <c r="N9" s="31" t="s">
        <v>570</v>
      </c>
      <c r="O9" s="22" t="s">
        <v>571</v>
      </c>
    </row>
    <row r="10" spans="1:15" ht="41.4" x14ac:dyDescent="0.3">
      <c r="A10" s="98"/>
      <c r="B10" s="90"/>
      <c r="C10" s="90"/>
      <c r="D10" s="94"/>
      <c r="E10" s="102"/>
      <c r="F10" s="90"/>
      <c r="G10" s="90"/>
      <c r="H10" s="36" t="s">
        <v>570</v>
      </c>
      <c r="I10" s="36">
        <v>44245</v>
      </c>
      <c r="J10" s="24">
        <v>46005</v>
      </c>
      <c r="K10" s="24" t="s">
        <v>625</v>
      </c>
      <c r="L10" s="90"/>
      <c r="M10" s="40" t="s">
        <v>531</v>
      </c>
      <c r="N10" s="31" t="s">
        <v>570</v>
      </c>
      <c r="O10" s="22" t="s">
        <v>626</v>
      </c>
    </row>
    <row r="11" spans="1:15" ht="41.4" x14ac:dyDescent="0.3">
      <c r="A11" s="99"/>
      <c r="B11" s="90"/>
      <c r="C11" s="90"/>
      <c r="D11" s="94"/>
      <c r="E11" s="102"/>
      <c r="F11" s="90"/>
      <c r="G11" s="90"/>
      <c r="H11" s="36">
        <v>44516</v>
      </c>
      <c r="I11" s="36">
        <v>44516</v>
      </c>
      <c r="J11" s="24">
        <v>46005</v>
      </c>
      <c r="K11" s="24" t="s">
        <v>390</v>
      </c>
      <c r="L11" s="90"/>
      <c r="M11" s="40">
        <v>102356.57</v>
      </c>
      <c r="N11" s="31" t="s">
        <v>570</v>
      </c>
      <c r="O11" s="22" t="s">
        <v>627</v>
      </c>
    </row>
    <row r="12" spans="1:15" ht="41.4" x14ac:dyDescent="0.3">
      <c r="A12" s="99"/>
      <c r="B12" s="90"/>
      <c r="C12" s="90"/>
      <c r="D12" s="94"/>
      <c r="E12" s="102"/>
      <c r="F12" s="90"/>
      <c r="G12" s="90"/>
      <c r="H12" s="36">
        <v>44565</v>
      </c>
      <c r="I12" s="36">
        <v>44546</v>
      </c>
      <c r="J12" s="36">
        <v>44592</v>
      </c>
      <c r="K12" s="24" t="s">
        <v>417</v>
      </c>
      <c r="L12" s="90"/>
      <c r="M12" s="40">
        <v>15213676.9</v>
      </c>
      <c r="N12" s="31" t="s">
        <v>570</v>
      </c>
      <c r="O12" s="22" t="s">
        <v>628</v>
      </c>
    </row>
    <row r="13" spans="1:15" ht="41.4" x14ac:dyDescent="0.3">
      <c r="A13" s="99"/>
      <c r="B13" s="90"/>
      <c r="C13" s="90"/>
      <c r="D13" s="94"/>
      <c r="E13" s="102"/>
      <c r="F13" s="90"/>
      <c r="G13" s="90"/>
      <c r="H13" s="36" t="s">
        <v>570</v>
      </c>
      <c r="I13" s="36">
        <v>44593</v>
      </c>
      <c r="J13" s="36">
        <v>46005</v>
      </c>
      <c r="K13" s="24" t="s">
        <v>629</v>
      </c>
      <c r="L13" s="90"/>
      <c r="M13" s="36" t="s">
        <v>531</v>
      </c>
      <c r="N13" s="31" t="s">
        <v>570</v>
      </c>
      <c r="O13" s="22" t="s">
        <v>630</v>
      </c>
    </row>
    <row r="14" spans="1:15" ht="41.4" x14ac:dyDescent="0.3">
      <c r="A14" s="99"/>
      <c r="B14" s="90"/>
      <c r="C14" s="90"/>
      <c r="D14" s="94"/>
      <c r="E14" s="102"/>
      <c r="F14" s="90"/>
      <c r="G14" s="90"/>
      <c r="H14" s="36">
        <v>44608</v>
      </c>
      <c r="I14" s="36">
        <v>44546</v>
      </c>
      <c r="J14" s="36">
        <v>44592</v>
      </c>
      <c r="K14" s="24" t="s">
        <v>572</v>
      </c>
      <c r="L14" s="90"/>
      <c r="M14" s="40">
        <v>15213676.9</v>
      </c>
      <c r="N14" s="31" t="s">
        <v>570</v>
      </c>
      <c r="O14" s="22" t="s">
        <v>631</v>
      </c>
    </row>
    <row r="15" spans="1:15" ht="41.4" x14ac:dyDescent="0.3">
      <c r="A15" s="99"/>
      <c r="B15" s="90"/>
      <c r="C15" s="90"/>
      <c r="D15" s="94"/>
      <c r="E15" s="102"/>
      <c r="F15" s="90"/>
      <c r="G15" s="90"/>
      <c r="H15" s="36" t="s">
        <v>570</v>
      </c>
      <c r="I15" s="36">
        <v>44707</v>
      </c>
      <c r="J15" s="36">
        <v>46005</v>
      </c>
      <c r="K15" s="24" t="s">
        <v>632</v>
      </c>
      <c r="L15" s="90"/>
      <c r="M15" s="40" t="s">
        <v>531</v>
      </c>
      <c r="N15" s="31" t="s">
        <v>570</v>
      </c>
      <c r="O15" s="22" t="s">
        <v>633</v>
      </c>
    </row>
    <row r="16" spans="1:15" ht="41.4" x14ac:dyDescent="0.3">
      <c r="A16" s="100"/>
      <c r="B16" s="91"/>
      <c r="C16" s="91"/>
      <c r="D16" s="95"/>
      <c r="E16" s="103"/>
      <c r="F16" s="91"/>
      <c r="G16" s="91"/>
      <c r="H16" s="36">
        <v>44608</v>
      </c>
      <c r="I16" s="36" t="s">
        <v>634</v>
      </c>
      <c r="J16" s="36">
        <v>44742</v>
      </c>
      <c r="K16" s="24" t="s">
        <v>573</v>
      </c>
      <c r="L16" s="91"/>
      <c r="M16" s="40">
        <v>49837907.100000001</v>
      </c>
      <c r="N16" s="31" t="s">
        <v>570</v>
      </c>
      <c r="O16" s="22" t="s">
        <v>635</v>
      </c>
    </row>
    <row r="17" spans="1:15" ht="118.5" customHeight="1" thickBot="1" x14ac:dyDescent="0.35">
      <c r="A17" s="41" t="s">
        <v>574</v>
      </c>
      <c r="B17" s="34" t="s">
        <v>575</v>
      </c>
      <c r="C17" s="34" t="s">
        <v>576</v>
      </c>
      <c r="D17" s="34" t="s">
        <v>577</v>
      </c>
      <c r="E17" s="34" t="s">
        <v>578</v>
      </c>
      <c r="F17" s="34" t="s">
        <v>579</v>
      </c>
      <c r="G17" s="34" t="s">
        <v>580</v>
      </c>
      <c r="H17" s="36">
        <v>44669</v>
      </c>
      <c r="I17" s="35">
        <v>44670</v>
      </c>
      <c r="J17" s="36">
        <v>46495</v>
      </c>
      <c r="K17" s="36" t="s">
        <v>388</v>
      </c>
      <c r="L17" s="34" t="s">
        <v>389</v>
      </c>
      <c r="M17" s="42">
        <v>80561418.239999995</v>
      </c>
      <c r="N17" s="31" t="s">
        <v>570</v>
      </c>
      <c r="O17" s="46" t="s">
        <v>581</v>
      </c>
    </row>
    <row r="18" spans="1:15" ht="31.05" customHeight="1" thickBot="1" x14ac:dyDescent="0.35">
      <c r="A18" s="79" t="s">
        <v>611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</row>
    <row r="19" spans="1:15" ht="25.95" customHeight="1" x14ac:dyDescent="0.3">
      <c r="A19" s="4" t="s">
        <v>612</v>
      </c>
      <c r="B19" s="4" t="s">
        <v>1</v>
      </c>
      <c r="C19" s="4" t="s">
        <v>103</v>
      </c>
      <c r="D19" s="4" t="s">
        <v>583</v>
      </c>
      <c r="E19" s="4" t="s">
        <v>2</v>
      </c>
      <c r="F19" s="4" t="s">
        <v>3</v>
      </c>
      <c r="G19" s="82" t="s">
        <v>606</v>
      </c>
      <c r="H19" s="83"/>
      <c r="I19" s="84" t="s">
        <v>584</v>
      </c>
      <c r="J19" s="85"/>
      <c r="K19" s="4" t="s">
        <v>585</v>
      </c>
      <c r="L19" s="4" t="s">
        <v>104</v>
      </c>
      <c r="M19" s="4" t="s">
        <v>586</v>
      </c>
      <c r="N19" s="4" t="s">
        <v>587</v>
      </c>
      <c r="O19" s="4" t="s">
        <v>6</v>
      </c>
    </row>
    <row r="20" spans="1:15" ht="109.95" customHeight="1" x14ac:dyDescent="0.3">
      <c r="A20" s="15" t="s">
        <v>620</v>
      </c>
      <c r="B20" s="16" t="s">
        <v>615</v>
      </c>
      <c r="C20" s="16" t="s">
        <v>256</v>
      </c>
      <c r="D20" s="16" t="s">
        <v>616</v>
      </c>
      <c r="E20" s="53" t="s">
        <v>617</v>
      </c>
      <c r="F20" s="16" t="s">
        <v>760</v>
      </c>
      <c r="G20" s="77" t="s">
        <v>531</v>
      </c>
      <c r="H20" s="78"/>
      <c r="I20" s="77">
        <v>44398</v>
      </c>
      <c r="J20" s="78"/>
      <c r="K20" s="24">
        <v>45291</v>
      </c>
      <c r="L20" s="7" t="s">
        <v>389</v>
      </c>
      <c r="M20" s="17" t="s">
        <v>618</v>
      </c>
      <c r="N20" s="16" t="s">
        <v>570</v>
      </c>
      <c r="O20" s="54" t="s">
        <v>655</v>
      </c>
    </row>
    <row r="21" spans="1:15" ht="95.4" customHeight="1" x14ac:dyDescent="0.3">
      <c r="A21" s="15" t="s">
        <v>614</v>
      </c>
      <c r="B21" s="16" t="s">
        <v>619</v>
      </c>
      <c r="C21" s="16" t="s">
        <v>256</v>
      </c>
      <c r="D21" s="16" t="s">
        <v>616</v>
      </c>
      <c r="E21" s="53" t="s">
        <v>617</v>
      </c>
      <c r="F21" s="16" t="s">
        <v>761</v>
      </c>
      <c r="G21" s="77" t="s">
        <v>531</v>
      </c>
      <c r="H21" s="78"/>
      <c r="I21" s="77">
        <v>44398</v>
      </c>
      <c r="J21" s="78"/>
      <c r="K21" s="24">
        <v>45291</v>
      </c>
      <c r="L21" s="7" t="s">
        <v>389</v>
      </c>
      <c r="M21" s="17" t="s">
        <v>618</v>
      </c>
      <c r="N21" s="16" t="s">
        <v>570</v>
      </c>
      <c r="O21" s="54" t="s">
        <v>656</v>
      </c>
    </row>
    <row r="22" spans="1:15" ht="124.8" customHeight="1" x14ac:dyDescent="0.3">
      <c r="A22" s="15" t="s">
        <v>613</v>
      </c>
      <c r="B22" s="16" t="s">
        <v>608</v>
      </c>
      <c r="C22" s="16" t="s">
        <v>256</v>
      </c>
      <c r="D22" s="16" t="s">
        <v>717</v>
      </c>
      <c r="E22" s="53" t="s">
        <v>531</v>
      </c>
      <c r="F22" s="55" t="s">
        <v>613</v>
      </c>
      <c r="G22" s="77">
        <v>44624</v>
      </c>
      <c r="H22" s="78"/>
      <c r="I22" s="77" t="s">
        <v>609</v>
      </c>
      <c r="J22" s="78"/>
      <c r="K22" s="24" t="s">
        <v>610</v>
      </c>
      <c r="L22" s="7" t="s">
        <v>389</v>
      </c>
      <c r="M22" s="17" t="s">
        <v>762</v>
      </c>
      <c r="N22" s="16" t="s">
        <v>570</v>
      </c>
      <c r="O22" s="54" t="s">
        <v>657</v>
      </c>
    </row>
    <row r="23" spans="1:15" ht="168" customHeight="1" x14ac:dyDescent="0.3">
      <c r="A23" s="15" t="s">
        <v>726</v>
      </c>
      <c r="B23" s="16" t="s">
        <v>603</v>
      </c>
      <c r="C23" s="16" t="s">
        <v>256</v>
      </c>
      <c r="D23" s="16" t="s">
        <v>604</v>
      </c>
      <c r="E23" s="53" t="s">
        <v>605</v>
      </c>
      <c r="F23" s="16" t="s">
        <v>724</v>
      </c>
      <c r="G23" s="77">
        <v>44663</v>
      </c>
      <c r="H23" s="78"/>
      <c r="I23" s="77">
        <v>44663</v>
      </c>
      <c r="J23" s="78"/>
      <c r="K23" s="24">
        <v>46124</v>
      </c>
      <c r="L23" s="16" t="s">
        <v>105</v>
      </c>
      <c r="M23" s="17" t="s">
        <v>607</v>
      </c>
      <c r="N23" s="16" t="s">
        <v>570</v>
      </c>
      <c r="O23" s="56" t="s">
        <v>658</v>
      </c>
    </row>
    <row r="24" spans="1:15" ht="166.2" customHeight="1" x14ac:dyDescent="0.3">
      <c r="A24" s="113" t="s">
        <v>763</v>
      </c>
      <c r="B24" s="115" t="s">
        <v>659</v>
      </c>
      <c r="C24" s="115" t="s">
        <v>256</v>
      </c>
      <c r="D24" s="115" t="s">
        <v>660</v>
      </c>
      <c r="E24" s="116" t="s">
        <v>661</v>
      </c>
      <c r="F24" s="61" t="s">
        <v>714</v>
      </c>
      <c r="G24" s="77">
        <v>44617</v>
      </c>
      <c r="H24" s="78"/>
      <c r="I24" s="118" t="s">
        <v>662</v>
      </c>
      <c r="J24" s="108"/>
      <c r="K24" s="24">
        <v>46442</v>
      </c>
      <c r="L24" s="7" t="s">
        <v>389</v>
      </c>
      <c r="M24" s="17" t="s">
        <v>607</v>
      </c>
      <c r="N24" s="16" t="s">
        <v>570</v>
      </c>
      <c r="O24" s="56" t="s">
        <v>722</v>
      </c>
    </row>
    <row r="25" spans="1:15" ht="62.4" customHeight="1" x14ac:dyDescent="0.3">
      <c r="A25" s="114"/>
      <c r="B25" s="114"/>
      <c r="C25" s="114"/>
      <c r="D25" s="114"/>
      <c r="E25" s="117"/>
      <c r="F25" s="57" t="s">
        <v>764</v>
      </c>
      <c r="G25" s="77">
        <v>44682</v>
      </c>
      <c r="H25" s="119"/>
      <c r="I25" s="120"/>
      <c r="J25" s="121"/>
      <c r="K25" s="24">
        <v>46442</v>
      </c>
      <c r="L25" s="7" t="s">
        <v>389</v>
      </c>
      <c r="M25" s="17" t="s">
        <v>607</v>
      </c>
      <c r="N25" s="16" t="s">
        <v>570</v>
      </c>
      <c r="O25" s="56" t="s">
        <v>723</v>
      </c>
    </row>
    <row r="26" spans="1:15" ht="43.2" x14ac:dyDescent="0.3">
      <c r="A26" s="113" t="s">
        <v>665</v>
      </c>
      <c r="B26" s="115" t="s">
        <v>663</v>
      </c>
      <c r="C26" s="115" t="s">
        <v>256</v>
      </c>
      <c r="D26" s="115" t="s">
        <v>716</v>
      </c>
      <c r="E26" s="116" t="s">
        <v>664</v>
      </c>
      <c r="F26" s="61" t="s">
        <v>715</v>
      </c>
      <c r="G26" s="77">
        <v>44735</v>
      </c>
      <c r="H26" s="78"/>
      <c r="I26" s="122">
        <v>44593</v>
      </c>
      <c r="J26" s="123"/>
      <c r="K26" s="24">
        <v>46442</v>
      </c>
      <c r="L26" s="7" t="s">
        <v>389</v>
      </c>
      <c r="M26" s="17" t="s">
        <v>607</v>
      </c>
      <c r="N26" s="16" t="s">
        <v>570</v>
      </c>
      <c r="O26" s="56" t="s">
        <v>721</v>
      </c>
    </row>
    <row r="27" spans="1:15" ht="43.2" x14ac:dyDescent="0.3">
      <c r="A27" s="114"/>
      <c r="B27" s="114"/>
      <c r="C27" s="114"/>
      <c r="D27" s="114"/>
      <c r="E27" s="117"/>
      <c r="F27" s="16" t="s">
        <v>765</v>
      </c>
      <c r="G27" s="77">
        <v>44735</v>
      </c>
      <c r="H27" s="119"/>
      <c r="I27" s="122">
        <v>44593</v>
      </c>
      <c r="J27" s="123"/>
      <c r="K27" s="24">
        <v>44926</v>
      </c>
      <c r="L27" s="7" t="s">
        <v>389</v>
      </c>
      <c r="M27" s="17" t="s">
        <v>766</v>
      </c>
      <c r="N27" s="16" t="s">
        <v>570</v>
      </c>
      <c r="O27" s="52" t="s">
        <v>767</v>
      </c>
    </row>
    <row r="28" spans="1:15" x14ac:dyDescent="0.3">
      <c r="A28" s="58"/>
      <c r="B28" s="6"/>
      <c r="C28" s="6"/>
      <c r="D28" s="59"/>
      <c r="E28" s="6"/>
      <c r="F28" s="6"/>
      <c r="G28" s="6"/>
      <c r="H28" s="6"/>
      <c r="I28" s="6"/>
      <c r="J28" s="6"/>
      <c r="K28" s="6"/>
      <c r="L28" s="6"/>
      <c r="M28" s="60"/>
      <c r="N28" s="60"/>
      <c r="O28" s="6"/>
    </row>
    <row r="29" spans="1:15" x14ac:dyDescent="0.3">
      <c r="A29" s="58"/>
      <c r="B29" s="6"/>
      <c r="C29" s="6"/>
      <c r="D29" s="59"/>
      <c r="E29" s="6"/>
      <c r="F29" s="6"/>
      <c r="G29" s="6"/>
      <c r="H29" s="6"/>
      <c r="I29" s="6"/>
      <c r="J29" s="6"/>
      <c r="K29" s="6"/>
      <c r="L29" s="6"/>
      <c r="M29" s="60"/>
      <c r="N29" s="60"/>
      <c r="O29" s="6"/>
    </row>
  </sheetData>
  <mergeCells count="44">
    <mergeCell ref="A1:O1"/>
    <mergeCell ref="G27:H27"/>
    <mergeCell ref="I27:J27"/>
    <mergeCell ref="G19:H19"/>
    <mergeCell ref="I19:J19"/>
    <mergeCell ref="A9:A16"/>
    <mergeCell ref="B9:B16"/>
    <mergeCell ref="C9:C16"/>
    <mergeCell ref="D9:D16"/>
    <mergeCell ref="E9:E16"/>
    <mergeCell ref="G23:H23"/>
    <mergeCell ref="I23:J23"/>
    <mergeCell ref="F9:F16"/>
    <mergeCell ref="G9:G16"/>
    <mergeCell ref="G24:H24"/>
    <mergeCell ref="I24:J24"/>
    <mergeCell ref="A7:O7"/>
    <mergeCell ref="A2:O2"/>
    <mergeCell ref="G3:H3"/>
    <mergeCell ref="G4:H4"/>
    <mergeCell ref="G5:H5"/>
    <mergeCell ref="G6:H6"/>
    <mergeCell ref="G21:H21"/>
    <mergeCell ref="I21:J21"/>
    <mergeCell ref="G22:H22"/>
    <mergeCell ref="I22:J22"/>
    <mergeCell ref="L9:L16"/>
    <mergeCell ref="A18:O18"/>
    <mergeCell ref="G20:H20"/>
    <mergeCell ref="I20:J20"/>
    <mergeCell ref="G26:H26"/>
    <mergeCell ref="I26:J26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G25:H25"/>
    <mergeCell ref="I25:J25"/>
  </mergeCells>
  <hyperlinks>
    <hyperlink ref="O9" r:id="rId1"/>
    <hyperlink ref="O17" r:id="rId2"/>
    <hyperlink ref="O4" r:id="rId3"/>
    <hyperlink ref="O10" r:id="rId4"/>
    <hyperlink ref="O11" r:id="rId5"/>
    <hyperlink ref="O12" r:id="rId6"/>
    <hyperlink ref="O13" r:id="rId7"/>
    <hyperlink ref="O14" r:id="rId8"/>
    <hyperlink ref="O15" r:id="rId9"/>
    <hyperlink ref="O16" r:id="rId10"/>
    <hyperlink ref="O5" r:id="rId11"/>
    <hyperlink ref="O21" r:id="rId12"/>
    <hyperlink ref="O20" r:id="rId13"/>
    <hyperlink ref="O22" r:id="rId14"/>
    <hyperlink ref="O26" r:id="rId15"/>
    <hyperlink ref="O24" r:id="rId16"/>
    <hyperlink ref="O25" r:id="rId17"/>
    <hyperlink ref="O23" r:id="rId18"/>
    <hyperlink ref="O27" r:id="rId19"/>
    <hyperlink ref="O6" r:id="rId20"/>
  </hyperlinks>
  <printOptions horizontalCentered="1"/>
  <pageMargins left="0.23622047244094491" right="0.23622047244094491" top="0.19685039370078741" bottom="0.19685039370078741" header="0" footer="0"/>
  <pageSetup paperSize="9" scale="45" fitToHeight="0" orientation="landscape" r:id="rId21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view="pageBreakPreview" zoomScale="60" zoomScaleNormal="60" workbookViewId="0">
      <selection sqref="A1:O1"/>
    </sheetView>
  </sheetViews>
  <sheetFormatPr defaultColWidth="9.109375" defaultRowHeight="13.8" x14ac:dyDescent="0.3"/>
  <cols>
    <col min="1" max="1" width="16.109375" style="5" customWidth="1"/>
    <col min="2" max="3" width="14.109375" style="2" customWidth="1"/>
    <col min="4" max="4" width="29.44140625" style="3" customWidth="1"/>
    <col min="5" max="5" width="21.109375" style="2" customWidth="1"/>
    <col min="6" max="6" width="43.5546875" style="2" customWidth="1"/>
    <col min="7" max="7" width="17.77734375" style="2" customWidth="1"/>
    <col min="8" max="8" width="16.109375" style="2" customWidth="1"/>
    <col min="9" max="9" width="19" style="2" customWidth="1"/>
    <col min="10" max="10" width="10.44140625" style="2" customWidth="1"/>
    <col min="11" max="11" width="19.77734375" style="2" customWidth="1"/>
    <col min="12" max="12" width="14.44140625" style="2" customWidth="1"/>
    <col min="13" max="13" width="23.6640625" style="1" customWidth="1"/>
    <col min="14" max="14" width="20.88671875" style="1" customWidth="1"/>
    <col min="15" max="15" width="33.6640625" style="2" customWidth="1"/>
    <col min="16" max="16384" width="9.109375" style="2"/>
  </cols>
  <sheetData>
    <row r="1" spans="1:15" ht="106.8" customHeight="1" thickBot="1" x14ac:dyDescent="0.35">
      <c r="A1" s="124" t="s">
        <v>860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42" customHeight="1" x14ac:dyDescent="0.3">
      <c r="A2" s="4" t="s">
        <v>0</v>
      </c>
      <c r="B2" s="4" t="s">
        <v>1</v>
      </c>
      <c r="C2" s="4" t="s">
        <v>103</v>
      </c>
      <c r="D2" s="4" t="s">
        <v>5</v>
      </c>
      <c r="E2" s="4" t="s">
        <v>2</v>
      </c>
      <c r="F2" s="4" t="s">
        <v>3</v>
      </c>
      <c r="G2" s="4" t="s">
        <v>4</v>
      </c>
      <c r="H2" s="4" t="s">
        <v>8</v>
      </c>
      <c r="I2" s="4" t="s">
        <v>114</v>
      </c>
      <c r="J2" s="4" t="s">
        <v>115</v>
      </c>
      <c r="K2" s="4" t="s">
        <v>528</v>
      </c>
      <c r="L2" s="4" t="s">
        <v>104</v>
      </c>
      <c r="M2" s="4" t="s">
        <v>116</v>
      </c>
      <c r="N2" s="4" t="s">
        <v>7</v>
      </c>
      <c r="O2" s="4" t="s">
        <v>6</v>
      </c>
    </row>
    <row r="3" spans="1:15" ht="145.80000000000001" customHeight="1" x14ac:dyDescent="0.3">
      <c r="A3" s="29" t="s">
        <v>373</v>
      </c>
      <c r="B3" s="30">
        <v>89170547</v>
      </c>
      <c r="C3" s="31" t="s">
        <v>374</v>
      </c>
      <c r="D3" s="30" t="s">
        <v>730</v>
      </c>
      <c r="E3" s="30" t="s">
        <v>375</v>
      </c>
      <c r="F3" s="51" t="s">
        <v>376</v>
      </c>
      <c r="G3" s="30" t="s">
        <v>667</v>
      </c>
      <c r="H3" s="30" t="s">
        <v>377</v>
      </c>
      <c r="I3" s="32">
        <v>44126</v>
      </c>
      <c r="J3" s="32">
        <v>44490</v>
      </c>
      <c r="K3" s="32" t="s">
        <v>531</v>
      </c>
      <c r="L3" s="30" t="s">
        <v>530</v>
      </c>
      <c r="M3" s="33">
        <v>119884</v>
      </c>
      <c r="N3" s="30" t="s">
        <v>50</v>
      </c>
      <c r="O3" s="46" t="s">
        <v>378</v>
      </c>
    </row>
    <row r="4" spans="1:15" ht="127.2" customHeight="1" x14ac:dyDescent="0.3">
      <c r="A4" s="29" t="s">
        <v>379</v>
      </c>
      <c r="B4" s="30">
        <v>89173520</v>
      </c>
      <c r="C4" s="34" t="s">
        <v>374</v>
      </c>
      <c r="D4" s="30" t="s">
        <v>671</v>
      </c>
      <c r="E4" s="30" t="s">
        <v>380</v>
      </c>
      <c r="F4" s="30" t="s">
        <v>731</v>
      </c>
      <c r="G4" s="34" t="s">
        <v>668</v>
      </c>
      <c r="H4" s="32">
        <v>44140</v>
      </c>
      <c r="I4" s="32">
        <v>44140</v>
      </c>
      <c r="J4" s="32">
        <v>44270</v>
      </c>
      <c r="K4" s="32" t="s">
        <v>531</v>
      </c>
      <c r="L4" s="16" t="s">
        <v>530</v>
      </c>
      <c r="M4" s="30" t="s">
        <v>532</v>
      </c>
      <c r="N4" s="30" t="s">
        <v>382</v>
      </c>
      <c r="O4" s="22" t="s">
        <v>383</v>
      </c>
    </row>
  </sheetData>
  <autoFilter ref="A2:O4"/>
  <mergeCells count="1">
    <mergeCell ref="A1:O1"/>
  </mergeCells>
  <hyperlinks>
    <hyperlink ref="O3" r:id="rId1"/>
    <hyperlink ref="O4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2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view="pageBreakPreview" zoomScale="60" zoomScaleNormal="80" workbookViewId="0">
      <selection sqref="A1:O1"/>
    </sheetView>
  </sheetViews>
  <sheetFormatPr defaultColWidth="9.109375" defaultRowHeight="13.8" x14ac:dyDescent="0.3"/>
  <cols>
    <col min="1" max="1" width="13.33203125" style="5" customWidth="1"/>
    <col min="2" max="3" width="14.109375" style="2" customWidth="1"/>
    <col min="4" max="4" width="29.44140625" style="3" customWidth="1"/>
    <col min="5" max="5" width="21.109375" style="2" customWidth="1"/>
    <col min="6" max="6" width="53.6640625" style="2" customWidth="1"/>
    <col min="7" max="7" width="17.77734375" style="2" customWidth="1"/>
    <col min="8" max="8" width="14.88671875" style="2" customWidth="1"/>
    <col min="9" max="9" width="17.33203125" style="2" customWidth="1"/>
    <col min="10" max="10" width="17.88671875" style="2" customWidth="1"/>
    <col min="11" max="11" width="20.6640625" style="2" customWidth="1"/>
    <col min="12" max="12" width="12.33203125" style="2" customWidth="1"/>
    <col min="13" max="13" width="17.88671875" style="1" customWidth="1"/>
    <col min="14" max="14" width="17.77734375" style="1" customWidth="1"/>
    <col min="15" max="15" width="34.33203125" style="2" customWidth="1"/>
    <col min="16" max="16384" width="9.109375" style="2"/>
  </cols>
  <sheetData>
    <row r="1" spans="1:15" ht="101.25" customHeight="1" thickBot="1" x14ac:dyDescent="0.35">
      <c r="A1" s="124" t="s">
        <v>861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42" customHeight="1" x14ac:dyDescent="0.3">
      <c r="A2" s="4" t="s">
        <v>0</v>
      </c>
      <c r="B2" s="4" t="s">
        <v>1</v>
      </c>
      <c r="C2" s="4" t="s">
        <v>103</v>
      </c>
      <c r="D2" s="4" t="s">
        <v>5</v>
      </c>
      <c r="E2" s="4" t="s">
        <v>2</v>
      </c>
      <c r="F2" s="4" t="s">
        <v>3</v>
      </c>
      <c r="G2" s="4" t="s">
        <v>4</v>
      </c>
      <c r="H2" s="4" t="s">
        <v>8</v>
      </c>
      <c r="I2" s="4" t="s">
        <v>114</v>
      </c>
      <c r="J2" s="4" t="s">
        <v>115</v>
      </c>
      <c r="K2" s="4" t="s">
        <v>528</v>
      </c>
      <c r="L2" s="4" t="s">
        <v>104</v>
      </c>
      <c r="M2" s="4" t="s">
        <v>116</v>
      </c>
      <c r="N2" s="4" t="s">
        <v>7</v>
      </c>
      <c r="O2" s="4" t="s">
        <v>6</v>
      </c>
    </row>
    <row r="3" spans="1:15" ht="69.45" customHeight="1" x14ac:dyDescent="0.3">
      <c r="A3" s="97" t="s">
        <v>384</v>
      </c>
      <c r="B3" s="89">
        <v>89272811</v>
      </c>
      <c r="C3" s="89" t="s">
        <v>374</v>
      </c>
      <c r="D3" s="89" t="s">
        <v>385</v>
      </c>
      <c r="E3" s="89" t="s">
        <v>386</v>
      </c>
      <c r="F3" s="89" t="s">
        <v>666</v>
      </c>
      <c r="G3" s="89" t="s">
        <v>387</v>
      </c>
      <c r="H3" s="35">
        <v>44204</v>
      </c>
      <c r="I3" s="35">
        <v>44208</v>
      </c>
      <c r="J3" s="24">
        <v>44572</v>
      </c>
      <c r="K3" s="24" t="s">
        <v>388</v>
      </c>
      <c r="L3" s="115" t="s">
        <v>389</v>
      </c>
      <c r="M3" s="37">
        <v>537000</v>
      </c>
      <c r="N3" s="31" t="s">
        <v>391</v>
      </c>
      <c r="O3" s="22" t="s">
        <v>392</v>
      </c>
    </row>
    <row r="4" spans="1:15" ht="62.55" customHeight="1" x14ac:dyDescent="0.3">
      <c r="A4" s="91"/>
      <c r="B4" s="91"/>
      <c r="C4" s="91"/>
      <c r="D4" s="91"/>
      <c r="E4" s="91"/>
      <c r="F4" s="91"/>
      <c r="G4" s="91"/>
      <c r="H4" s="35">
        <v>44571</v>
      </c>
      <c r="I4" s="35">
        <v>44573</v>
      </c>
      <c r="J4" s="35">
        <v>44937</v>
      </c>
      <c r="K4" s="24" t="s">
        <v>390</v>
      </c>
      <c r="L4" s="91"/>
      <c r="M4" s="37">
        <v>504780</v>
      </c>
      <c r="N4" s="31" t="s">
        <v>391</v>
      </c>
      <c r="O4" s="22" t="s">
        <v>636</v>
      </c>
    </row>
    <row r="5" spans="1:15" ht="92.25" customHeight="1" x14ac:dyDescent="0.3">
      <c r="A5" s="47" t="s">
        <v>393</v>
      </c>
      <c r="B5" s="34">
        <v>89399099</v>
      </c>
      <c r="C5" s="34" t="s">
        <v>112</v>
      </c>
      <c r="D5" s="34" t="s">
        <v>672</v>
      </c>
      <c r="E5" s="34" t="s">
        <v>395</v>
      </c>
      <c r="F5" s="51" t="s">
        <v>669</v>
      </c>
      <c r="G5" s="34" t="s">
        <v>396</v>
      </c>
      <c r="H5" s="24">
        <v>44235</v>
      </c>
      <c r="I5" s="24">
        <v>44228</v>
      </c>
      <c r="J5" s="24">
        <f>I5+180</f>
        <v>44408</v>
      </c>
      <c r="K5" s="24" t="s">
        <v>388</v>
      </c>
      <c r="L5" s="16" t="s">
        <v>530</v>
      </c>
      <c r="M5" s="18">
        <v>12720</v>
      </c>
      <c r="N5" s="16" t="s">
        <v>397</v>
      </c>
      <c r="O5" s="22" t="s">
        <v>398</v>
      </c>
    </row>
    <row r="6" spans="1:15" ht="41.4" x14ac:dyDescent="0.3">
      <c r="A6" s="47" t="s">
        <v>399</v>
      </c>
      <c r="B6" s="34">
        <v>89400585</v>
      </c>
      <c r="C6" s="34" t="s">
        <v>112</v>
      </c>
      <c r="D6" s="34" t="s">
        <v>673</v>
      </c>
      <c r="E6" s="34" t="s">
        <v>400</v>
      </c>
      <c r="F6" s="34" t="s">
        <v>685</v>
      </c>
      <c r="G6" s="34" t="s">
        <v>396</v>
      </c>
      <c r="H6" s="24">
        <v>44246</v>
      </c>
      <c r="I6" s="24">
        <v>44243</v>
      </c>
      <c r="J6" s="24">
        <f>I6+180</f>
        <v>44423</v>
      </c>
      <c r="K6" s="24" t="s">
        <v>388</v>
      </c>
      <c r="L6" s="16" t="s">
        <v>530</v>
      </c>
      <c r="M6" s="18">
        <v>54588</v>
      </c>
      <c r="N6" s="16" t="s">
        <v>254</v>
      </c>
      <c r="O6" s="22" t="s">
        <v>401</v>
      </c>
    </row>
    <row r="7" spans="1:15" ht="55.2" x14ac:dyDescent="0.3">
      <c r="A7" s="47" t="s">
        <v>402</v>
      </c>
      <c r="B7" s="34">
        <v>89491980</v>
      </c>
      <c r="C7" s="34" t="s">
        <v>374</v>
      </c>
      <c r="D7" s="34" t="s">
        <v>674</v>
      </c>
      <c r="E7" s="34" t="s">
        <v>403</v>
      </c>
      <c r="F7" s="34" t="s">
        <v>686</v>
      </c>
      <c r="G7" s="34" t="s">
        <v>404</v>
      </c>
      <c r="H7" s="36">
        <v>44273</v>
      </c>
      <c r="I7" s="36">
        <v>44271</v>
      </c>
      <c r="J7" s="35">
        <v>44635</v>
      </c>
      <c r="K7" s="24" t="s">
        <v>388</v>
      </c>
      <c r="L7" s="16" t="s">
        <v>530</v>
      </c>
      <c r="M7" s="37">
        <v>4990</v>
      </c>
      <c r="N7" s="31" t="s">
        <v>405</v>
      </c>
      <c r="O7" s="46" t="s">
        <v>406</v>
      </c>
    </row>
    <row r="8" spans="1:15" ht="41.4" x14ac:dyDescent="0.3">
      <c r="A8" s="47" t="s">
        <v>407</v>
      </c>
      <c r="B8" s="34">
        <v>89493842</v>
      </c>
      <c r="C8" s="34" t="s">
        <v>374</v>
      </c>
      <c r="D8" s="34" t="s">
        <v>671</v>
      </c>
      <c r="E8" s="34" t="s">
        <v>380</v>
      </c>
      <c r="F8" s="34" t="s">
        <v>687</v>
      </c>
      <c r="G8" s="34" t="s">
        <v>408</v>
      </c>
      <c r="H8" s="36">
        <v>44271</v>
      </c>
      <c r="I8" s="36">
        <v>44271</v>
      </c>
      <c r="J8" s="11">
        <v>45000</v>
      </c>
      <c r="K8" s="7" t="s">
        <v>388</v>
      </c>
      <c r="L8" s="34" t="s">
        <v>389</v>
      </c>
      <c r="M8" s="36" t="s">
        <v>409</v>
      </c>
      <c r="N8" s="31" t="s">
        <v>410</v>
      </c>
      <c r="O8" s="46" t="s">
        <v>411</v>
      </c>
    </row>
    <row r="9" spans="1:15" ht="41.4" x14ac:dyDescent="0.3">
      <c r="A9" s="97" t="s">
        <v>412</v>
      </c>
      <c r="B9" s="89">
        <v>89541448</v>
      </c>
      <c r="C9" s="89" t="s">
        <v>374</v>
      </c>
      <c r="D9" s="89" t="s">
        <v>675</v>
      </c>
      <c r="E9" s="89" t="s">
        <v>413</v>
      </c>
      <c r="F9" s="89" t="s">
        <v>688</v>
      </c>
      <c r="G9" s="89" t="s">
        <v>414</v>
      </c>
      <c r="H9" s="35">
        <v>44284</v>
      </c>
      <c r="I9" s="35">
        <v>44284</v>
      </c>
      <c r="J9" s="35">
        <v>44648</v>
      </c>
      <c r="K9" s="35" t="s">
        <v>388</v>
      </c>
      <c r="L9" s="93" t="s">
        <v>389</v>
      </c>
      <c r="M9" s="48">
        <v>96551</v>
      </c>
      <c r="N9" s="93" t="s">
        <v>415</v>
      </c>
      <c r="O9" s="46" t="s">
        <v>416</v>
      </c>
    </row>
    <row r="10" spans="1:15" ht="41.4" x14ac:dyDescent="0.3">
      <c r="A10" s="90"/>
      <c r="B10" s="90"/>
      <c r="C10" s="90"/>
      <c r="D10" s="90"/>
      <c r="E10" s="90"/>
      <c r="F10" s="90"/>
      <c r="G10" s="90"/>
      <c r="H10" s="35">
        <v>44413</v>
      </c>
      <c r="I10" s="35">
        <v>44397</v>
      </c>
      <c r="J10" s="35">
        <v>44515</v>
      </c>
      <c r="K10" s="35" t="s">
        <v>390</v>
      </c>
      <c r="L10" s="94"/>
      <c r="M10" s="35" t="s">
        <v>409</v>
      </c>
      <c r="N10" s="90"/>
      <c r="O10" s="46" t="s">
        <v>637</v>
      </c>
    </row>
    <row r="11" spans="1:15" ht="41.4" x14ac:dyDescent="0.3">
      <c r="A11" s="91"/>
      <c r="B11" s="91"/>
      <c r="C11" s="91"/>
      <c r="D11" s="91"/>
      <c r="E11" s="91"/>
      <c r="F11" s="91"/>
      <c r="G11" s="91"/>
      <c r="H11" s="35">
        <v>44655</v>
      </c>
      <c r="I11" s="35">
        <v>44649</v>
      </c>
      <c r="J11" s="35">
        <v>45013</v>
      </c>
      <c r="K11" s="35" t="s">
        <v>417</v>
      </c>
      <c r="L11" s="95"/>
      <c r="M11" s="48">
        <v>96551</v>
      </c>
      <c r="N11" s="91"/>
      <c r="O11" s="46" t="s">
        <v>638</v>
      </c>
    </row>
    <row r="12" spans="1:15" ht="41.4" x14ac:dyDescent="0.3">
      <c r="A12" s="47" t="s">
        <v>418</v>
      </c>
      <c r="B12" s="34">
        <v>89529618</v>
      </c>
      <c r="C12" s="34" t="s">
        <v>112</v>
      </c>
      <c r="D12" s="34" t="s">
        <v>676</v>
      </c>
      <c r="E12" s="34" t="s">
        <v>419</v>
      </c>
      <c r="F12" s="34" t="s">
        <v>689</v>
      </c>
      <c r="G12" s="34" t="s">
        <v>396</v>
      </c>
      <c r="H12" s="24">
        <v>44291</v>
      </c>
      <c r="I12" s="24">
        <v>44287</v>
      </c>
      <c r="J12" s="24">
        <f>I12+180</f>
        <v>44467</v>
      </c>
      <c r="K12" s="24" t="s">
        <v>388</v>
      </c>
      <c r="L12" s="16" t="s">
        <v>530</v>
      </c>
      <c r="M12" s="18">
        <v>132000</v>
      </c>
      <c r="N12" s="16" t="s">
        <v>420</v>
      </c>
      <c r="O12" s="22" t="s">
        <v>421</v>
      </c>
    </row>
    <row r="13" spans="1:15" ht="41.4" x14ac:dyDescent="0.3">
      <c r="A13" s="47" t="s">
        <v>422</v>
      </c>
      <c r="B13" s="34">
        <v>89541219</v>
      </c>
      <c r="C13" s="34" t="s">
        <v>112</v>
      </c>
      <c r="D13" s="34" t="s">
        <v>677</v>
      </c>
      <c r="E13" s="34" t="s">
        <v>23</v>
      </c>
      <c r="F13" s="34" t="s">
        <v>690</v>
      </c>
      <c r="G13" s="34" t="s">
        <v>396</v>
      </c>
      <c r="H13" s="24">
        <v>44320</v>
      </c>
      <c r="I13" s="24">
        <v>44316</v>
      </c>
      <c r="J13" s="24">
        <f>I13+180</f>
        <v>44496</v>
      </c>
      <c r="K13" s="24" t="s">
        <v>388</v>
      </c>
      <c r="L13" s="16" t="s">
        <v>530</v>
      </c>
      <c r="M13" s="18">
        <v>718200</v>
      </c>
      <c r="N13" s="16" t="s">
        <v>420</v>
      </c>
      <c r="O13" s="22" t="s">
        <v>423</v>
      </c>
    </row>
    <row r="14" spans="1:15" ht="43.2" x14ac:dyDescent="0.3">
      <c r="A14" s="126" t="s">
        <v>424</v>
      </c>
      <c r="B14" s="112">
        <v>89399072</v>
      </c>
      <c r="C14" s="89" t="s">
        <v>112</v>
      </c>
      <c r="D14" s="112" t="s">
        <v>678</v>
      </c>
      <c r="E14" s="112" t="s">
        <v>425</v>
      </c>
      <c r="F14" s="112" t="s">
        <v>691</v>
      </c>
      <c r="G14" s="112" t="s">
        <v>426</v>
      </c>
      <c r="H14" s="36">
        <v>44420</v>
      </c>
      <c r="I14" s="36">
        <v>44420</v>
      </c>
      <c r="J14" s="36">
        <v>44784</v>
      </c>
      <c r="K14" s="36" t="s">
        <v>388</v>
      </c>
      <c r="L14" s="115" t="s">
        <v>389</v>
      </c>
      <c r="M14" s="37">
        <v>80643.27</v>
      </c>
      <c r="N14" s="38" t="s">
        <v>427</v>
      </c>
      <c r="O14" s="63" t="s">
        <v>428</v>
      </c>
    </row>
    <row r="15" spans="1:15" s="67" customFormat="1" ht="43.2" x14ac:dyDescent="0.3">
      <c r="A15" s="76"/>
      <c r="B15" s="76"/>
      <c r="C15" s="76"/>
      <c r="D15" s="76"/>
      <c r="E15" s="76"/>
      <c r="F15" s="76"/>
      <c r="G15" s="76"/>
      <c r="H15" s="70">
        <v>44792</v>
      </c>
      <c r="I15" s="70">
        <v>44785</v>
      </c>
      <c r="J15" s="70">
        <v>45149</v>
      </c>
      <c r="K15" s="70" t="s">
        <v>390</v>
      </c>
      <c r="L15" s="76"/>
      <c r="M15" s="42">
        <v>13440.54</v>
      </c>
      <c r="N15" s="38" t="s">
        <v>427</v>
      </c>
      <c r="O15" s="63" t="s">
        <v>854</v>
      </c>
    </row>
    <row r="16" spans="1:15" ht="41.4" x14ac:dyDescent="0.3">
      <c r="A16" s="47" t="s">
        <v>429</v>
      </c>
      <c r="B16" s="34">
        <v>89574575</v>
      </c>
      <c r="C16" s="34" t="s">
        <v>112</v>
      </c>
      <c r="D16" s="34" t="s">
        <v>145</v>
      </c>
      <c r="E16" s="34" t="s">
        <v>146</v>
      </c>
      <c r="F16" s="34" t="s">
        <v>692</v>
      </c>
      <c r="G16" s="34" t="s">
        <v>396</v>
      </c>
      <c r="H16" s="11">
        <v>44329</v>
      </c>
      <c r="I16" s="11">
        <v>44314</v>
      </c>
      <c r="J16" s="11">
        <v>44496</v>
      </c>
      <c r="K16" s="36" t="s">
        <v>388</v>
      </c>
      <c r="L16" s="16" t="s">
        <v>530</v>
      </c>
      <c r="M16" s="8">
        <v>60000</v>
      </c>
      <c r="N16" s="18" t="s">
        <v>420</v>
      </c>
      <c r="O16" s="22" t="s">
        <v>430</v>
      </c>
    </row>
    <row r="17" spans="1:15" ht="41.4" x14ac:dyDescent="0.3">
      <c r="A17" s="47" t="s">
        <v>431</v>
      </c>
      <c r="B17" s="34">
        <v>89513401</v>
      </c>
      <c r="C17" s="34" t="s">
        <v>112</v>
      </c>
      <c r="D17" s="34" t="s">
        <v>679</v>
      </c>
      <c r="E17" s="34" t="s">
        <v>432</v>
      </c>
      <c r="F17" s="34" t="s">
        <v>693</v>
      </c>
      <c r="G17" s="34" t="s">
        <v>387</v>
      </c>
      <c r="H17" s="11">
        <v>44337</v>
      </c>
      <c r="I17" s="11">
        <v>44338</v>
      </c>
      <c r="J17" s="24">
        <v>44561</v>
      </c>
      <c r="K17" s="36" t="s">
        <v>388</v>
      </c>
      <c r="L17" s="16" t="s">
        <v>530</v>
      </c>
      <c r="M17" s="8">
        <v>240499.9</v>
      </c>
      <c r="N17" s="18" t="s">
        <v>433</v>
      </c>
      <c r="O17" s="22" t="s">
        <v>434</v>
      </c>
    </row>
    <row r="18" spans="1:15" ht="41.4" x14ac:dyDescent="0.3">
      <c r="A18" s="19" t="s">
        <v>435</v>
      </c>
      <c r="B18" s="7">
        <v>89512871</v>
      </c>
      <c r="C18" s="34" t="s">
        <v>112</v>
      </c>
      <c r="D18" s="7" t="s">
        <v>436</v>
      </c>
      <c r="E18" s="7" t="s">
        <v>437</v>
      </c>
      <c r="F18" s="7" t="s">
        <v>694</v>
      </c>
      <c r="G18" s="7" t="s">
        <v>396</v>
      </c>
      <c r="H18" s="11">
        <v>44382</v>
      </c>
      <c r="I18" s="11">
        <v>44379</v>
      </c>
      <c r="J18" s="11">
        <f>I18+180</f>
        <v>44559</v>
      </c>
      <c r="K18" s="36" t="s">
        <v>388</v>
      </c>
      <c r="L18" s="16" t="s">
        <v>530</v>
      </c>
      <c r="M18" s="8">
        <v>371885.4</v>
      </c>
      <c r="N18" s="18" t="s">
        <v>438</v>
      </c>
      <c r="O18" s="22" t="s">
        <v>439</v>
      </c>
    </row>
    <row r="19" spans="1:15" ht="69" x14ac:dyDescent="0.3">
      <c r="A19" s="47" t="s">
        <v>440</v>
      </c>
      <c r="B19" s="34">
        <v>89576888</v>
      </c>
      <c r="C19" s="34" t="s">
        <v>112</v>
      </c>
      <c r="D19" s="34" t="s">
        <v>680</v>
      </c>
      <c r="E19" s="34" t="s">
        <v>441</v>
      </c>
      <c r="F19" s="34" t="s">
        <v>695</v>
      </c>
      <c r="G19" s="34" t="s">
        <v>387</v>
      </c>
      <c r="H19" s="36">
        <v>44361</v>
      </c>
      <c r="I19" s="36">
        <v>44362</v>
      </c>
      <c r="J19" s="35">
        <f>EDATE(I19,24)-1</f>
        <v>45091</v>
      </c>
      <c r="K19" s="36" t="s">
        <v>388</v>
      </c>
      <c r="L19" s="36" t="s">
        <v>389</v>
      </c>
      <c r="M19" s="37">
        <v>164400</v>
      </c>
      <c r="N19" s="38" t="s">
        <v>442</v>
      </c>
      <c r="O19" s="49" t="s">
        <v>443</v>
      </c>
    </row>
    <row r="20" spans="1:15" ht="69" customHeight="1" x14ac:dyDescent="0.3">
      <c r="A20" s="47" t="s">
        <v>444</v>
      </c>
      <c r="B20" s="34">
        <v>89551338</v>
      </c>
      <c r="C20" s="34" t="s">
        <v>112</v>
      </c>
      <c r="D20" s="34" t="s">
        <v>681</v>
      </c>
      <c r="E20" s="34" t="s">
        <v>445</v>
      </c>
      <c r="F20" s="34" t="s">
        <v>696</v>
      </c>
      <c r="G20" s="34" t="s">
        <v>387</v>
      </c>
      <c r="H20" s="11">
        <v>44363</v>
      </c>
      <c r="I20" s="11">
        <v>44364</v>
      </c>
      <c r="J20" s="24">
        <v>44728</v>
      </c>
      <c r="K20" s="36" t="s">
        <v>388</v>
      </c>
      <c r="L20" s="11" t="s">
        <v>530</v>
      </c>
      <c r="M20" s="8">
        <v>80682</v>
      </c>
      <c r="N20" s="18" t="s">
        <v>254</v>
      </c>
      <c r="O20" s="22" t="s">
        <v>446</v>
      </c>
    </row>
    <row r="21" spans="1:15" ht="55.2" x14ac:dyDescent="0.3">
      <c r="A21" s="47" t="s">
        <v>447</v>
      </c>
      <c r="B21" s="34">
        <v>89449088</v>
      </c>
      <c r="C21" s="34" t="s">
        <v>112</v>
      </c>
      <c r="D21" s="34" t="s">
        <v>682</v>
      </c>
      <c r="E21" s="34" t="s">
        <v>448</v>
      </c>
      <c r="F21" s="34" t="s">
        <v>697</v>
      </c>
      <c r="G21" s="34" t="s">
        <v>387</v>
      </c>
      <c r="H21" s="36">
        <v>44376</v>
      </c>
      <c r="I21" s="36">
        <v>44377</v>
      </c>
      <c r="J21" s="36">
        <v>44741</v>
      </c>
      <c r="K21" s="36" t="s">
        <v>388</v>
      </c>
      <c r="L21" s="36" t="s">
        <v>530</v>
      </c>
      <c r="M21" s="37">
        <v>3054922.92</v>
      </c>
      <c r="N21" s="38" t="s">
        <v>254</v>
      </c>
      <c r="O21" s="49" t="s">
        <v>449</v>
      </c>
    </row>
    <row r="22" spans="1:15" ht="41.4" x14ac:dyDescent="0.3">
      <c r="A22" s="47" t="s">
        <v>450</v>
      </c>
      <c r="B22" s="34">
        <v>89491998</v>
      </c>
      <c r="C22" s="34" t="s">
        <v>112</v>
      </c>
      <c r="D22" s="34" t="s">
        <v>683</v>
      </c>
      <c r="E22" s="34" t="s">
        <v>451</v>
      </c>
      <c r="F22" s="34" t="s">
        <v>698</v>
      </c>
      <c r="G22" s="34" t="s">
        <v>387</v>
      </c>
      <c r="H22" s="36">
        <v>44376</v>
      </c>
      <c r="I22" s="36">
        <v>44742</v>
      </c>
      <c r="J22" s="36">
        <v>44741</v>
      </c>
      <c r="K22" s="36" t="s">
        <v>388</v>
      </c>
      <c r="L22" s="36" t="s">
        <v>530</v>
      </c>
      <c r="M22" s="37">
        <v>1123200</v>
      </c>
      <c r="N22" s="38" t="s">
        <v>452</v>
      </c>
      <c r="O22" s="49" t="s">
        <v>453</v>
      </c>
    </row>
    <row r="23" spans="1:15" ht="87" customHeight="1" x14ac:dyDescent="0.3">
      <c r="A23" s="50" t="s">
        <v>454</v>
      </c>
      <c r="B23" s="31">
        <v>89341856</v>
      </c>
      <c r="C23" s="31" t="s">
        <v>374</v>
      </c>
      <c r="D23" s="31" t="s">
        <v>684</v>
      </c>
      <c r="E23" s="31" t="s">
        <v>455</v>
      </c>
      <c r="F23" s="31" t="s">
        <v>699</v>
      </c>
      <c r="G23" s="31" t="s">
        <v>456</v>
      </c>
      <c r="H23" s="35">
        <v>44484</v>
      </c>
      <c r="I23" s="35">
        <v>44463</v>
      </c>
      <c r="J23" s="35">
        <v>44827</v>
      </c>
      <c r="K23" s="35" t="s">
        <v>388</v>
      </c>
      <c r="L23" s="35" t="s">
        <v>389</v>
      </c>
      <c r="M23" s="48">
        <v>1214367.24</v>
      </c>
      <c r="N23" s="31" t="s">
        <v>848</v>
      </c>
      <c r="O23" s="46" t="s">
        <v>639</v>
      </c>
    </row>
    <row r="24" spans="1:15" ht="69.45" customHeight="1" x14ac:dyDescent="0.3">
      <c r="A24" s="19" t="s">
        <v>457</v>
      </c>
      <c r="B24" s="7">
        <v>89694597</v>
      </c>
      <c r="C24" s="34" t="s">
        <v>112</v>
      </c>
      <c r="D24" s="7" t="s">
        <v>458</v>
      </c>
      <c r="E24" s="7" t="s">
        <v>459</v>
      </c>
      <c r="F24" s="7" t="s">
        <v>700</v>
      </c>
      <c r="G24" s="7" t="s">
        <v>396</v>
      </c>
      <c r="H24" s="36">
        <v>44426</v>
      </c>
      <c r="I24" s="36">
        <v>44420</v>
      </c>
      <c r="J24" s="36">
        <f>I24+180</f>
        <v>44600</v>
      </c>
      <c r="K24" s="36" t="s">
        <v>388</v>
      </c>
      <c r="L24" s="36" t="s">
        <v>530</v>
      </c>
      <c r="M24" s="37">
        <v>25762.799999999999</v>
      </c>
      <c r="N24" s="38" t="s">
        <v>460</v>
      </c>
      <c r="O24" s="63" t="s">
        <v>461</v>
      </c>
    </row>
    <row r="25" spans="1:15" ht="41.4" x14ac:dyDescent="0.3">
      <c r="A25" s="19" t="s">
        <v>462</v>
      </c>
      <c r="B25" s="7">
        <v>89660900</v>
      </c>
      <c r="C25" s="34" t="s">
        <v>112</v>
      </c>
      <c r="D25" s="7" t="s">
        <v>463</v>
      </c>
      <c r="E25" s="7" t="s">
        <v>464</v>
      </c>
      <c r="F25" s="7" t="s">
        <v>701</v>
      </c>
      <c r="G25" s="7" t="s">
        <v>396</v>
      </c>
      <c r="H25" s="11">
        <v>44424</v>
      </c>
      <c r="I25" s="11">
        <v>44420</v>
      </c>
      <c r="J25" s="11">
        <f>I25+180</f>
        <v>44600</v>
      </c>
      <c r="K25" s="36" t="s">
        <v>388</v>
      </c>
      <c r="L25" s="36" t="s">
        <v>530</v>
      </c>
      <c r="M25" s="8">
        <v>8190</v>
      </c>
      <c r="N25" s="18" t="s">
        <v>465</v>
      </c>
      <c r="O25" s="22" t="s">
        <v>466</v>
      </c>
    </row>
    <row r="26" spans="1:15" ht="41.4" x14ac:dyDescent="0.3">
      <c r="A26" s="19" t="s">
        <v>467</v>
      </c>
      <c r="B26" s="7">
        <v>89474996</v>
      </c>
      <c r="C26" s="34" t="s">
        <v>374</v>
      </c>
      <c r="D26" s="7" t="s">
        <v>468</v>
      </c>
      <c r="E26" s="7" t="s">
        <v>14</v>
      </c>
      <c r="F26" s="7" t="s">
        <v>702</v>
      </c>
      <c r="G26" s="7" t="s">
        <v>387</v>
      </c>
      <c r="H26" s="11">
        <v>44498</v>
      </c>
      <c r="I26" s="11">
        <v>44499</v>
      </c>
      <c r="J26" s="35">
        <v>44863</v>
      </c>
      <c r="K26" s="36" t="s">
        <v>388</v>
      </c>
      <c r="L26" s="36" t="s">
        <v>389</v>
      </c>
      <c r="M26" s="8">
        <v>14337.6</v>
      </c>
      <c r="N26" s="31" t="s">
        <v>848</v>
      </c>
      <c r="O26" s="46" t="s">
        <v>469</v>
      </c>
    </row>
    <row r="27" spans="1:15" ht="41.4" x14ac:dyDescent="0.3">
      <c r="A27" s="19" t="s">
        <v>470</v>
      </c>
      <c r="B27" s="7">
        <v>89464230</v>
      </c>
      <c r="C27" s="34" t="s">
        <v>112</v>
      </c>
      <c r="D27" s="7" t="s">
        <v>471</v>
      </c>
      <c r="E27" s="7" t="s">
        <v>472</v>
      </c>
      <c r="F27" s="7" t="s">
        <v>703</v>
      </c>
      <c r="G27" s="7" t="s">
        <v>387</v>
      </c>
      <c r="H27" s="36">
        <v>44452</v>
      </c>
      <c r="I27" s="36">
        <v>44453</v>
      </c>
      <c r="J27" s="36">
        <v>44817</v>
      </c>
      <c r="K27" s="36" t="s">
        <v>388</v>
      </c>
      <c r="L27" s="36" t="s">
        <v>389</v>
      </c>
      <c r="M27" s="37">
        <v>159432</v>
      </c>
      <c r="N27" s="38" t="s">
        <v>254</v>
      </c>
      <c r="O27" s="49" t="s">
        <v>473</v>
      </c>
    </row>
    <row r="28" spans="1:15" ht="151.94999999999999" customHeight="1" x14ac:dyDescent="0.3">
      <c r="A28" s="19" t="s">
        <v>474</v>
      </c>
      <c r="B28" s="7">
        <v>89432207</v>
      </c>
      <c r="C28" s="34" t="s">
        <v>374</v>
      </c>
      <c r="D28" s="7" t="s">
        <v>670</v>
      </c>
      <c r="E28" s="7" t="s">
        <v>475</v>
      </c>
      <c r="F28" s="7" t="s">
        <v>704</v>
      </c>
      <c r="G28" s="7" t="s">
        <v>387</v>
      </c>
      <c r="H28" s="35">
        <v>44452</v>
      </c>
      <c r="I28" s="35">
        <v>44452</v>
      </c>
      <c r="J28" s="35">
        <v>44816</v>
      </c>
      <c r="K28" s="36" t="s">
        <v>388</v>
      </c>
      <c r="L28" s="36" t="s">
        <v>389</v>
      </c>
      <c r="M28" s="48" t="s">
        <v>476</v>
      </c>
      <c r="N28" s="31" t="s">
        <v>415</v>
      </c>
      <c r="O28" s="46" t="s">
        <v>477</v>
      </c>
    </row>
    <row r="29" spans="1:15" ht="97.05" customHeight="1" x14ac:dyDescent="0.3">
      <c r="A29" s="50" t="s">
        <v>478</v>
      </c>
      <c r="B29" s="31">
        <v>89692284</v>
      </c>
      <c r="C29" s="34" t="s">
        <v>112</v>
      </c>
      <c r="D29" s="51" t="s">
        <v>479</v>
      </c>
      <c r="E29" s="31" t="s">
        <v>480</v>
      </c>
      <c r="F29" s="31" t="s">
        <v>705</v>
      </c>
      <c r="G29" s="31" t="s">
        <v>396</v>
      </c>
      <c r="H29" s="36">
        <v>44558</v>
      </c>
      <c r="I29" s="36">
        <v>44558</v>
      </c>
      <c r="J29" s="36">
        <f>I29+45</f>
        <v>44603</v>
      </c>
      <c r="K29" s="36" t="s">
        <v>388</v>
      </c>
      <c r="L29" s="36" t="s">
        <v>530</v>
      </c>
      <c r="M29" s="37">
        <v>14790</v>
      </c>
      <c r="N29" s="37" t="s">
        <v>427</v>
      </c>
      <c r="O29" s="49" t="s">
        <v>481</v>
      </c>
    </row>
    <row r="30" spans="1:15" ht="88.95" customHeight="1" x14ac:dyDescent="0.3">
      <c r="A30" s="50" t="s">
        <v>482</v>
      </c>
      <c r="B30" s="31">
        <v>89651154</v>
      </c>
      <c r="C30" s="34" t="s">
        <v>112</v>
      </c>
      <c r="D30" s="31" t="s">
        <v>732</v>
      </c>
      <c r="E30" s="31" t="s">
        <v>483</v>
      </c>
      <c r="F30" s="31" t="s">
        <v>706</v>
      </c>
      <c r="G30" s="31" t="s">
        <v>387</v>
      </c>
      <c r="H30" s="86" t="s">
        <v>563</v>
      </c>
      <c r="I30" s="87"/>
      <c r="J30" s="87"/>
      <c r="K30" s="87"/>
      <c r="L30" s="87"/>
      <c r="M30" s="87"/>
      <c r="N30" s="87"/>
      <c r="O30" s="88"/>
    </row>
    <row r="31" spans="1:15" ht="43.2" x14ac:dyDescent="0.3">
      <c r="A31" s="19" t="s">
        <v>484</v>
      </c>
      <c r="B31" s="7">
        <v>89627750</v>
      </c>
      <c r="C31" s="34" t="s">
        <v>112</v>
      </c>
      <c r="D31" s="7" t="s">
        <v>733</v>
      </c>
      <c r="E31" s="7" t="s">
        <v>485</v>
      </c>
      <c r="F31" s="7" t="s">
        <v>707</v>
      </c>
      <c r="G31" s="7" t="s">
        <v>387</v>
      </c>
      <c r="H31" s="36">
        <v>44469</v>
      </c>
      <c r="I31" s="36" t="s">
        <v>564</v>
      </c>
      <c r="J31" s="36">
        <v>45199</v>
      </c>
      <c r="K31" s="36" t="s">
        <v>388</v>
      </c>
      <c r="L31" s="36" t="s">
        <v>389</v>
      </c>
      <c r="M31" s="37">
        <v>23200</v>
      </c>
      <c r="N31" s="38" t="s">
        <v>486</v>
      </c>
      <c r="O31" s="63" t="s">
        <v>487</v>
      </c>
    </row>
    <row r="32" spans="1:15" ht="154.5" customHeight="1" x14ac:dyDescent="0.3">
      <c r="A32" s="19" t="s">
        <v>488</v>
      </c>
      <c r="B32" s="7">
        <v>89601955</v>
      </c>
      <c r="C32" s="34" t="s">
        <v>374</v>
      </c>
      <c r="D32" s="7" t="s">
        <v>489</v>
      </c>
      <c r="E32" s="7" t="s">
        <v>490</v>
      </c>
      <c r="F32" s="7" t="s">
        <v>708</v>
      </c>
      <c r="G32" s="7" t="s">
        <v>387</v>
      </c>
      <c r="H32" s="36">
        <v>44484</v>
      </c>
      <c r="I32" s="36">
        <v>44484</v>
      </c>
      <c r="J32" s="36">
        <v>44848</v>
      </c>
      <c r="K32" s="36" t="s">
        <v>388</v>
      </c>
      <c r="L32" s="36" t="s">
        <v>389</v>
      </c>
      <c r="M32" s="37">
        <v>2721600</v>
      </c>
      <c r="N32" s="31" t="s">
        <v>382</v>
      </c>
      <c r="O32" s="46" t="s">
        <v>491</v>
      </c>
    </row>
    <row r="33" spans="1:15" ht="92.55" customHeight="1" x14ac:dyDescent="0.3">
      <c r="A33" s="19" t="s">
        <v>492</v>
      </c>
      <c r="B33" s="7">
        <v>89651316</v>
      </c>
      <c r="C33" s="34" t="s">
        <v>112</v>
      </c>
      <c r="D33" s="7" t="s">
        <v>734</v>
      </c>
      <c r="E33" s="7" t="s">
        <v>297</v>
      </c>
      <c r="F33" s="7" t="s">
        <v>709</v>
      </c>
      <c r="G33" s="7" t="s">
        <v>387</v>
      </c>
      <c r="H33" s="36">
        <v>44489</v>
      </c>
      <c r="I33" s="36">
        <v>44490</v>
      </c>
      <c r="J33" s="36">
        <v>44854</v>
      </c>
      <c r="K33" s="36" t="s">
        <v>388</v>
      </c>
      <c r="L33" s="36" t="s">
        <v>389</v>
      </c>
      <c r="M33" s="37">
        <v>394999.92</v>
      </c>
      <c r="N33" s="38" t="s">
        <v>442</v>
      </c>
      <c r="O33" s="49" t="s">
        <v>493</v>
      </c>
    </row>
    <row r="34" spans="1:15" ht="41.4" x14ac:dyDescent="0.3">
      <c r="A34" s="19" t="s">
        <v>494</v>
      </c>
      <c r="B34" s="7">
        <v>89474996</v>
      </c>
      <c r="C34" s="34" t="s">
        <v>374</v>
      </c>
      <c r="D34" s="7" t="s">
        <v>468</v>
      </c>
      <c r="E34" s="7" t="s">
        <v>14</v>
      </c>
      <c r="F34" s="7" t="s">
        <v>702</v>
      </c>
      <c r="G34" s="7" t="s">
        <v>387</v>
      </c>
      <c r="H34" s="35">
        <v>44537</v>
      </c>
      <c r="I34" s="35">
        <v>44538</v>
      </c>
      <c r="J34" s="35">
        <v>44902</v>
      </c>
      <c r="K34" s="36" t="s">
        <v>388</v>
      </c>
      <c r="L34" s="36" t="s">
        <v>389</v>
      </c>
      <c r="M34" s="48">
        <v>659.88</v>
      </c>
      <c r="N34" s="31" t="s">
        <v>848</v>
      </c>
      <c r="O34" s="46" t="s">
        <v>495</v>
      </c>
    </row>
    <row r="35" spans="1:15" ht="41.4" x14ac:dyDescent="0.3">
      <c r="A35" s="19" t="s">
        <v>496</v>
      </c>
      <c r="B35" s="7">
        <v>89753208</v>
      </c>
      <c r="C35" s="34" t="s">
        <v>374</v>
      </c>
      <c r="D35" s="7" t="s">
        <v>497</v>
      </c>
      <c r="E35" s="7" t="s">
        <v>498</v>
      </c>
      <c r="F35" s="7" t="s">
        <v>710</v>
      </c>
      <c r="G35" s="7" t="s">
        <v>499</v>
      </c>
      <c r="H35" s="35">
        <v>44510</v>
      </c>
      <c r="I35" s="35">
        <v>44501</v>
      </c>
      <c r="J35" s="39">
        <v>45231</v>
      </c>
      <c r="K35" s="36" t="s">
        <v>388</v>
      </c>
      <c r="L35" s="36" t="s">
        <v>389</v>
      </c>
      <c r="M35" s="48">
        <v>349477.44</v>
      </c>
      <c r="N35" s="31" t="s">
        <v>500</v>
      </c>
      <c r="O35" s="22" t="s">
        <v>501</v>
      </c>
    </row>
    <row r="36" spans="1:15" ht="94.5" customHeight="1" x14ac:dyDescent="0.3">
      <c r="A36" s="19" t="s">
        <v>502</v>
      </c>
      <c r="B36" s="7">
        <v>89646614</v>
      </c>
      <c r="C36" s="34" t="s">
        <v>374</v>
      </c>
      <c r="D36" s="7" t="s">
        <v>503</v>
      </c>
      <c r="E36" s="7" t="s">
        <v>504</v>
      </c>
      <c r="F36" s="7" t="s">
        <v>711</v>
      </c>
      <c r="G36" s="7" t="s">
        <v>499</v>
      </c>
      <c r="H36" s="35">
        <v>44526</v>
      </c>
      <c r="I36" s="35">
        <v>44526</v>
      </c>
      <c r="J36" s="35">
        <v>45256</v>
      </c>
      <c r="K36" s="36" t="s">
        <v>388</v>
      </c>
      <c r="L36" s="36" t="s">
        <v>389</v>
      </c>
      <c r="M36" s="48">
        <v>792000</v>
      </c>
      <c r="N36" s="31" t="s">
        <v>505</v>
      </c>
      <c r="O36" s="46" t="s">
        <v>506</v>
      </c>
    </row>
    <row r="37" spans="1:15" ht="148.05000000000001" customHeight="1" x14ac:dyDescent="0.3">
      <c r="A37" s="19" t="s">
        <v>507</v>
      </c>
      <c r="B37" s="7" t="s">
        <v>508</v>
      </c>
      <c r="C37" s="34" t="s">
        <v>112</v>
      </c>
      <c r="D37" s="7" t="s">
        <v>509</v>
      </c>
      <c r="E37" s="7" t="s">
        <v>510</v>
      </c>
      <c r="F37" s="7" t="s">
        <v>735</v>
      </c>
      <c r="G37" s="7" t="s">
        <v>511</v>
      </c>
      <c r="H37" s="36">
        <v>44537</v>
      </c>
      <c r="I37" s="36">
        <v>44537</v>
      </c>
      <c r="J37" s="36">
        <f>I37+180</f>
        <v>44717</v>
      </c>
      <c r="K37" s="36" t="s">
        <v>388</v>
      </c>
      <c r="L37" s="36" t="s">
        <v>530</v>
      </c>
      <c r="M37" s="37">
        <v>11800</v>
      </c>
      <c r="N37" s="37" t="s">
        <v>427</v>
      </c>
      <c r="O37" s="49" t="s">
        <v>512</v>
      </c>
    </row>
    <row r="38" spans="1:15" ht="69" x14ac:dyDescent="0.3">
      <c r="A38" s="19" t="s">
        <v>513</v>
      </c>
      <c r="B38" s="7" t="s">
        <v>514</v>
      </c>
      <c r="C38" s="34" t="s">
        <v>374</v>
      </c>
      <c r="D38" s="7" t="s">
        <v>515</v>
      </c>
      <c r="E38" s="7" t="s">
        <v>516</v>
      </c>
      <c r="F38" s="7" t="s">
        <v>712</v>
      </c>
      <c r="G38" s="7" t="s">
        <v>517</v>
      </c>
      <c r="H38" s="35">
        <v>44547</v>
      </c>
      <c r="I38" s="35">
        <v>44544</v>
      </c>
      <c r="J38" s="39">
        <v>44908</v>
      </c>
      <c r="K38" s="36" t="s">
        <v>388</v>
      </c>
      <c r="L38" s="36" t="s">
        <v>389</v>
      </c>
      <c r="M38" s="48">
        <v>523250</v>
      </c>
      <c r="N38" s="31" t="s">
        <v>848</v>
      </c>
      <c r="O38" s="46" t="s">
        <v>518</v>
      </c>
    </row>
    <row r="39" spans="1:15" ht="70.05" customHeight="1" x14ac:dyDescent="0.3">
      <c r="A39" s="50" t="s">
        <v>519</v>
      </c>
      <c r="B39" s="31">
        <v>89725786</v>
      </c>
      <c r="C39" s="34" t="s">
        <v>112</v>
      </c>
      <c r="D39" s="31" t="s">
        <v>520</v>
      </c>
      <c r="E39" s="31" t="s">
        <v>521</v>
      </c>
      <c r="F39" s="31" t="s">
        <v>713</v>
      </c>
      <c r="G39" s="31" t="s">
        <v>522</v>
      </c>
      <c r="H39" s="36">
        <v>44567</v>
      </c>
      <c r="I39" s="36">
        <v>44568</v>
      </c>
      <c r="J39" s="36">
        <v>44932</v>
      </c>
      <c r="K39" s="36" t="s">
        <v>388</v>
      </c>
      <c r="L39" s="36" t="s">
        <v>389</v>
      </c>
      <c r="M39" s="37">
        <v>849000</v>
      </c>
      <c r="N39" s="37" t="s">
        <v>111</v>
      </c>
      <c r="O39" s="49" t="s">
        <v>523</v>
      </c>
    </row>
    <row r="40" spans="1:15" ht="108.45" customHeight="1" x14ac:dyDescent="0.3">
      <c r="A40" s="19" t="s">
        <v>524</v>
      </c>
      <c r="B40" s="7">
        <v>89448782</v>
      </c>
      <c r="C40" s="34" t="s">
        <v>112</v>
      </c>
      <c r="D40" s="7" t="s">
        <v>394</v>
      </c>
      <c r="E40" s="7" t="s">
        <v>395</v>
      </c>
      <c r="F40" s="7" t="s">
        <v>736</v>
      </c>
      <c r="G40" s="7" t="s">
        <v>525</v>
      </c>
      <c r="H40" s="36">
        <v>44560</v>
      </c>
      <c r="I40" s="36">
        <v>44561</v>
      </c>
      <c r="J40" s="36">
        <v>44925</v>
      </c>
      <c r="K40" s="36" t="s">
        <v>388</v>
      </c>
      <c r="L40" s="36" t="s">
        <v>389</v>
      </c>
      <c r="M40" s="37">
        <v>57600</v>
      </c>
      <c r="N40" s="37" t="s">
        <v>526</v>
      </c>
      <c r="O40" s="49" t="s">
        <v>527</v>
      </c>
    </row>
  </sheetData>
  <autoFilter ref="A2:O40"/>
  <mergeCells count="27">
    <mergeCell ref="A14:A15"/>
    <mergeCell ref="B14:B15"/>
    <mergeCell ref="C14:C15"/>
    <mergeCell ref="G9:G11"/>
    <mergeCell ref="L9:L11"/>
    <mergeCell ref="A9:A11"/>
    <mergeCell ref="B9:B11"/>
    <mergeCell ref="C9:C11"/>
    <mergeCell ref="D14:D15"/>
    <mergeCell ref="E14:E15"/>
    <mergeCell ref="D9:D11"/>
    <mergeCell ref="E9:E11"/>
    <mergeCell ref="N9:N11"/>
    <mergeCell ref="H30:O30"/>
    <mergeCell ref="F3:F4"/>
    <mergeCell ref="G3:G4"/>
    <mergeCell ref="L3:L4"/>
    <mergeCell ref="F9:F11"/>
    <mergeCell ref="F14:F15"/>
    <mergeCell ref="G14:G15"/>
    <mergeCell ref="L14:L15"/>
    <mergeCell ref="A1:O1"/>
    <mergeCell ref="A3:A4"/>
    <mergeCell ref="B3:B4"/>
    <mergeCell ref="C3:C4"/>
    <mergeCell ref="E3:E4"/>
    <mergeCell ref="D3:D4"/>
  </mergeCells>
  <hyperlinks>
    <hyperlink ref="O6" r:id="rId1"/>
    <hyperlink ref="O5" r:id="rId2"/>
    <hyperlink ref="O12" r:id="rId3"/>
    <hyperlink ref="O13" r:id="rId4"/>
    <hyperlink ref="O14" r:id="rId5"/>
    <hyperlink ref="O16" r:id="rId6"/>
    <hyperlink ref="O17" r:id="rId7"/>
    <hyperlink ref="O18" r:id="rId8"/>
    <hyperlink ref="O19" r:id="rId9"/>
    <hyperlink ref="O20" r:id="rId10"/>
    <hyperlink ref="O21" r:id="rId11"/>
    <hyperlink ref="O22" r:id="rId12"/>
    <hyperlink ref="O24" r:id="rId13"/>
    <hyperlink ref="O29" r:id="rId14"/>
    <hyperlink ref="O33" r:id="rId15"/>
    <hyperlink ref="O37" r:id="rId16"/>
    <hyperlink ref="O39" r:id="rId17"/>
    <hyperlink ref="O40" r:id="rId18"/>
    <hyperlink ref="O7" r:id="rId19"/>
    <hyperlink ref="O35" r:id="rId20"/>
    <hyperlink ref="O38" r:id="rId21"/>
    <hyperlink ref="O8" r:id="rId22"/>
    <hyperlink ref="O26" r:id="rId23"/>
    <hyperlink ref="O28" r:id="rId24"/>
    <hyperlink ref="O32" r:id="rId25"/>
    <hyperlink ref="O34" r:id="rId26"/>
    <hyperlink ref="O36" r:id="rId27"/>
    <hyperlink ref="O3" r:id="rId28"/>
    <hyperlink ref="O9" r:id="rId29"/>
    <hyperlink ref="O25" r:id="rId30"/>
    <hyperlink ref="O27" r:id="rId31"/>
    <hyperlink ref="O31" r:id="rId32"/>
    <hyperlink ref="O4" r:id="rId33"/>
    <hyperlink ref="O10" r:id="rId34"/>
    <hyperlink ref="O11" r:id="rId35"/>
    <hyperlink ref="O23" r:id="rId36"/>
    <hyperlink ref="O15" r:id="rId37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45" fitToHeight="0" orientation="landscape" r:id="rId38"/>
  <drawing r:id="rId3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zoomScale="60" zoomScaleNormal="60" workbookViewId="0">
      <selection activeCell="D6" sqref="D6"/>
    </sheetView>
  </sheetViews>
  <sheetFormatPr defaultColWidth="9.109375" defaultRowHeight="13.8" x14ac:dyDescent="0.3"/>
  <cols>
    <col min="1" max="1" width="17.21875" style="5" customWidth="1"/>
    <col min="2" max="2" width="14.109375" style="2" customWidth="1"/>
    <col min="3" max="3" width="18.21875" style="2" customWidth="1"/>
    <col min="4" max="4" width="29.44140625" style="3" customWidth="1"/>
    <col min="5" max="5" width="21.109375" style="2" customWidth="1"/>
    <col min="6" max="6" width="50.44140625" style="2" customWidth="1"/>
    <col min="7" max="7" width="25" style="2" customWidth="1"/>
    <col min="8" max="8" width="19.44140625" style="2" customWidth="1"/>
    <col min="9" max="9" width="25.44140625" style="2" bestFit="1" customWidth="1"/>
    <col min="10" max="10" width="19" style="2" customWidth="1"/>
    <col min="11" max="11" width="21.33203125" style="2" customWidth="1"/>
    <col min="12" max="12" width="13" style="2" customWidth="1"/>
    <col min="13" max="13" width="19" style="1" customWidth="1"/>
    <col min="14" max="14" width="18.109375" style="1" customWidth="1"/>
    <col min="15" max="15" width="40.109375" style="2" bestFit="1" customWidth="1"/>
    <col min="16" max="16384" width="9.109375" style="2"/>
  </cols>
  <sheetData>
    <row r="1" spans="1:15" ht="111" customHeight="1" thickBot="1" x14ac:dyDescent="0.35">
      <c r="A1" s="124" t="s">
        <v>859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31.8" customHeight="1" x14ac:dyDescent="0.3">
      <c r="A2" s="4" t="s">
        <v>0</v>
      </c>
      <c r="B2" s="4" t="s">
        <v>1</v>
      </c>
      <c r="C2" s="4" t="s">
        <v>103</v>
      </c>
      <c r="D2" s="4" t="s">
        <v>5</v>
      </c>
      <c r="E2" s="4" t="s">
        <v>2</v>
      </c>
      <c r="F2" s="4" t="s">
        <v>3</v>
      </c>
      <c r="G2" s="4" t="s">
        <v>4</v>
      </c>
      <c r="H2" s="4" t="s">
        <v>8</v>
      </c>
      <c r="I2" s="4" t="s">
        <v>114</v>
      </c>
      <c r="J2" s="4" t="s">
        <v>115</v>
      </c>
      <c r="K2" s="4" t="s">
        <v>528</v>
      </c>
      <c r="L2" s="4" t="s">
        <v>104</v>
      </c>
      <c r="M2" s="4" t="s">
        <v>116</v>
      </c>
      <c r="N2" s="4" t="s">
        <v>7</v>
      </c>
      <c r="O2" s="4" t="s">
        <v>6</v>
      </c>
    </row>
    <row r="3" spans="1:15" ht="64.5" customHeight="1" x14ac:dyDescent="0.3">
      <c r="A3" s="19" t="s">
        <v>121</v>
      </c>
      <c r="B3" s="7" t="s">
        <v>9</v>
      </c>
      <c r="C3" s="7" t="s">
        <v>256</v>
      </c>
      <c r="D3" s="7" t="s">
        <v>10</v>
      </c>
      <c r="E3" s="20" t="s">
        <v>11</v>
      </c>
      <c r="F3" s="7" t="s">
        <v>12</v>
      </c>
      <c r="G3" s="7" t="s">
        <v>102</v>
      </c>
      <c r="H3" s="11">
        <v>44573</v>
      </c>
      <c r="I3" s="11">
        <v>44574</v>
      </c>
      <c r="J3" s="11">
        <v>44926</v>
      </c>
      <c r="K3" s="36" t="s">
        <v>388</v>
      </c>
      <c r="L3" s="34" t="s">
        <v>389</v>
      </c>
      <c r="M3" s="21">
        <v>55140.68</v>
      </c>
      <c r="N3" s="8" t="s">
        <v>848</v>
      </c>
      <c r="O3" s="22" t="s">
        <v>83</v>
      </c>
    </row>
    <row r="4" spans="1:15" ht="27.6" x14ac:dyDescent="0.3">
      <c r="A4" s="19" t="s">
        <v>120</v>
      </c>
      <c r="B4" s="7">
        <v>89474996</v>
      </c>
      <c r="C4" s="7" t="s">
        <v>256</v>
      </c>
      <c r="D4" s="7" t="s">
        <v>13</v>
      </c>
      <c r="E4" s="7" t="s">
        <v>14</v>
      </c>
      <c r="F4" s="7" t="s">
        <v>15</v>
      </c>
      <c r="G4" s="7" t="s">
        <v>345</v>
      </c>
      <c r="H4" s="11">
        <v>44589</v>
      </c>
      <c r="I4" s="11">
        <v>44590</v>
      </c>
      <c r="J4" s="11">
        <v>44954</v>
      </c>
      <c r="K4" s="36" t="s">
        <v>388</v>
      </c>
      <c r="L4" s="34" t="s">
        <v>389</v>
      </c>
      <c r="M4" s="12">
        <v>11518.08</v>
      </c>
      <c r="N4" s="8" t="s">
        <v>848</v>
      </c>
      <c r="O4" s="22" t="s">
        <v>84</v>
      </c>
    </row>
    <row r="5" spans="1:15" ht="41.4" x14ac:dyDescent="0.3">
      <c r="A5" s="19" t="s">
        <v>119</v>
      </c>
      <c r="B5" s="16" t="s">
        <v>16</v>
      </c>
      <c r="C5" s="7" t="s">
        <v>106</v>
      </c>
      <c r="D5" s="7" t="s">
        <v>17</v>
      </c>
      <c r="E5" s="7" t="s">
        <v>18</v>
      </c>
      <c r="F5" s="7" t="s">
        <v>737</v>
      </c>
      <c r="G5" s="7" t="s">
        <v>19</v>
      </c>
      <c r="H5" s="7" t="s">
        <v>20</v>
      </c>
      <c r="I5" s="11">
        <v>44593</v>
      </c>
      <c r="J5" s="11">
        <v>44773</v>
      </c>
      <c r="K5" s="36" t="s">
        <v>388</v>
      </c>
      <c r="L5" s="34" t="s">
        <v>530</v>
      </c>
      <c r="M5" s="8">
        <v>1519722</v>
      </c>
      <c r="N5" s="8" t="s">
        <v>829</v>
      </c>
      <c r="O5" s="22" t="s">
        <v>85</v>
      </c>
    </row>
    <row r="6" spans="1:15" ht="41.4" x14ac:dyDescent="0.3">
      <c r="A6" s="19" t="s">
        <v>118</v>
      </c>
      <c r="B6" s="16" t="s">
        <v>21</v>
      </c>
      <c r="C6" s="7" t="s">
        <v>106</v>
      </c>
      <c r="D6" s="7" t="s">
        <v>22</v>
      </c>
      <c r="E6" s="7" t="s">
        <v>23</v>
      </c>
      <c r="F6" s="7" t="s">
        <v>738</v>
      </c>
      <c r="G6" s="7" t="s">
        <v>19</v>
      </c>
      <c r="H6" s="7" t="s">
        <v>20</v>
      </c>
      <c r="I6" s="11">
        <v>44593</v>
      </c>
      <c r="J6" s="11">
        <v>44773</v>
      </c>
      <c r="K6" s="36" t="s">
        <v>388</v>
      </c>
      <c r="L6" s="34" t="s">
        <v>530</v>
      </c>
      <c r="M6" s="8">
        <v>328810.08</v>
      </c>
      <c r="N6" s="8" t="s">
        <v>830</v>
      </c>
      <c r="O6" s="22" t="s">
        <v>86</v>
      </c>
    </row>
    <row r="7" spans="1:15" ht="13.05" customHeight="1" x14ac:dyDescent="0.3">
      <c r="A7" s="19" t="s">
        <v>117</v>
      </c>
      <c r="B7" s="106" t="s">
        <v>123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1:15" ht="27.6" x14ac:dyDescent="0.3">
      <c r="A8" s="19" t="s">
        <v>62</v>
      </c>
      <c r="B8" s="16" t="s">
        <v>24</v>
      </c>
      <c r="C8" s="7" t="s">
        <v>106</v>
      </c>
      <c r="D8" s="7" t="s">
        <v>739</v>
      </c>
      <c r="E8" s="7" t="s">
        <v>25</v>
      </c>
      <c r="F8" s="7" t="s">
        <v>122</v>
      </c>
      <c r="G8" s="7" t="s">
        <v>19</v>
      </c>
      <c r="H8" s="7" t="s">
        <v>20</v>
      </c>
      <c r="I8" s="11">
        <v>44591</v>
      </c>
      <c r="J8" s="11">
        <v>44771</v>
      </c>
      <c r="K8" s="36" t="s">
        <v>388</v>
      </c>
      <c r="L8" s="34" t="s">
        <v>530</v>
      </c>
      <c r="M8" s="8">
        <v>618115.07999999996</v>
      </c>
      <c r="N8" s="7" t="s">
        <v>828</v>
      </c>
      <c r="O8" s="22" t="s">
        <v>87</v>
      </c>
    </row>
    <row r="9" spans="1:15" ht="27.6" x14ac:dyDescent="0.3">
      <c r="A9" s="19" t="s">
        <v>27</v>
      </c>
      <c r="B9" s="16" t="s">
        <v>28</v>
      </c>
      <c r="C9" s="7" t="s">
        <v>106</v>
      </c>
      <c r="D9" s="7" t="s">
        <v>31</v>
      </c>
      <c r="E9" s="7" t="s">
        <v>30</v>
      </c>
      <c r="F9" s="7" t="s">
        <v>29</v>
      </c>
      <c r="G9" s="7" t="s">
        <v>19</v>
      </c>
      <c r="H9" s="7" t="s">
        <v>32</v>
      </c>
      <c r="I9" s="11">
        <v>44593</v>
      </c>
      <c r="J9" s="11">
        <v>44773</v>
      </c>
      <c r="K9" s="36" t="s">
        <v>388</v>
      </c>
      <c r="L9" s="34" t="s">
        <v>530</v>
      </c>
      <c r="M9" s="8">
        <f>7200+9600+14250+14000</f>
        <v>45050</v>
      </c>
      <c r="N9" s="7" t="s">
        <v>839</v>
      </c>
      <c r="O9" s="22" t="s">
        <v>88</v>
      </c>
    </row>
    <row r="10" spans="1:15" ht="27.6" x14ac:dyDescent="0.3">
      <c r="A10" s="19" t="s">
        <v>33</v>
      </c>
      <c r="B10" s="16" t="s">
        <v>28</v>
      </c>
      <c r="C10" s="7" t="s">
        <v>106</v>
      </c>
      <c r="D10" s="7" t="s">
        <v>35</v>
      </c>
      <c r="E10" s="7" t="s">
        <v>34</v>
      </c>
      <c r="F10" s="7" t="s">
        <v>29</v>
      </c>
      <c r="G10" s="7" t="s">
        <v>19</v>
      </c>
      <c r="H10" s="7" t="s">
        <v>32</v>
      </c>
      <c r="I10" s="11">
        <v>44593</v>
      </c>
      <c r="J10" s="11">
        <v>44773</v>
      </c>
      <c r="K10" s="36" t="s">
        <v>388</v>
      </c>
      <c r="L10" s="34" t="s">
        <v>530</v>
      </c>
      <c r="M10" s="8">
        <f>1800+90000+5000+5000+5700+9500+3600+36000+3600+4800+22500+4750</f>
        <v>192250</v>
      </c>
      <c r="N10" s="7" t="s">
        <v>839</v>
      </c>
      <c r="O10" s="22" t="s">
        <v>89</v>
      </c>
    </row>
    <row r="11" spans="1:15" ht="27.6" x14ac:dyDescent="0.3">
      <c r="A11" s="19" t="s">
        <v>36</v>
      </c>
      <c r="B11" s="16" t="s">
        <v>28</v>
      </c>
      <c r="C11" s="7" t="s">
        <v>106</v>
      </c>
      <c r="D11" s="7" t="s">
        <v>38</v>
      </c>
      <c r="E11" s="7" t="s">
        <v>37</v>
      </c>
      <c r="F11" s="7" t="s">
        <v>29</v>
      </c>
      <c r="G11" s="7" t="s">
        <v>19</v>
      </c>
      <c r="H11" s="7" t="s">
        <v>32</v>
      </c>
      <c r="I11" s="11">
        <v>44593</v>
      </c>
      <c r="J11" s="11">
        <v>44773</v>
      </c>
      <c r="K11" s="36" t="s">
        <v>388</v>
      </c>
      <c r="L11" s="34" t="s">
        <v>530</v>
      </c>
      <c r="M11" s="8">
        <f>2800+5600+7000+8750+47700</f>
        <v>71850</v>
      </c>
      <c r="N11" s="7" t="s">
        <v>839</v>
      </c>
      <c r="O11" s="22" t="s">
        <v>90</v>
      </c>
    </row>
    <row r="12" spans="1:15" ht="27.6" x14ac:dyDescent="0.3">
      <c r="A12" s="19" t="s">
        <v>39</v>
      </c>
      <c r="B12" s="16" t="s">
        <v>28</v>
      </c>
      <c r="C12" s="7" t="s">
        <v>106</v>
      </c>
      <c r="D12" s="7" t="s">
        <v>740</v>
      </c>
      <c r="E12" s="7" t="s">
        <v>40</v>
      </c>
      <c r="F12" s="7" t="s">
        <v>29</v>
      </c>
      <c r="G12" s="7" t="s">
        <v>19</v>
      </c>
      <c r="H12" s="7" t="s">
        <v>32</v>
      </c>
      <c r="I12" s="11">
        <v>44593</v>
      </c>
      <c r="J12" s="11">
        <v>44773</v>
      </c>
      <c r="K12" s="36" t="s">
        <v>388</v>
      </c>
      <c r="L12" s="34" t="s">
        <v>530</v>
      </c>
      <c r="M12" s="8">
        <f>4600+3960+5940+11130+7920</f>
        <v>33550</v>
      </c>
      <c r="N12" s="7" t="s">
        <v>839</v>
      </c>
      <c r="O12" s="22" t="s">
        <v>91</v>
      </c>
    </row>
    <row r="13" spans="1:15" ht="27.6" x14ac:dyDescent="0.3">
      <c r="A13" s="19" t="s">
        <v>41</v>
      </c>
      <c r="B13" s="16" t="s">
        <v>42</v>
      </c>
      <c r="C13" s="7" t="s">
        <v>106</v>
      </c>
      <c r="D13" s="7" t="s">
        <v>22</v>
      </c>
      <c r="E13" s="7" t="s">
        <v>23</v>
      </c>
      <c r="F13" s="7" t="s">
        <v>43</v>
      </c>
      <c r="G13" s="7" t="s">
        <v>19</v>
      </c>
      <c r="H13" s="7" t="s">
        <v>20</v>
      </c>
      <c r="I13" s="11">
        <v>44593</v>
      </c>
      <c r="J13" s="11">
        <v>44773</v>
      </c>
      <c r="K13" s="36" t="s">
        <v>388</v>
      </c>
      <c r="L13" s="34" t="s">
        <v>530</v>
      </c>
      <c r="M13" s="8">
        <v>800565.6</v>
      </c>
      <c r="N13" s="8" t="s">
        <v>830</v>
      </c>
      <c r="O13" s="22" t="s">
        <v>92</v>
      </c>
    </row>
    <row r="14" spans="1:15" ht="55.2" x14ac:dyDescent="0.3">
      <c r="A14" s="19" t="s">
        <v>44</v>
      </c>
      <c r="B14" s="7" t="s">
        <v>124</v>
      </c>
      <c r="C14" s="7" t="s">
        <v>256</v>
      </c>
      <c r="D14" s="7" t="s">
        <v>45</v>
      </c>
      <c r="E14" s="7" t="s">
        <v>46</v>
      </c>
      <c r="F14" s="7" t="s">
        <v>47</v>
      </c>
      <c r="G14" s="7" t="s">
        <v>48</v>
      </c>
      <c r="H14" s="11" t="s">
        <v>49</v>
      </c>
      <c r="I14" s="11">
        <v>44611</v>
      </c>
      <c r="J14" s="11">
        <v>44975</v>
      </c>
      <c r="K14" s="36" t="s">
        <v>388</v>
      </c>
      <c r="L14" s="34" t="s">
        <v>389</v>
      </c>
      <c r="M14" s="12">
        <v>15357.6</v>
      </c>
      <c r="N14" s="6" t="s">
        <v>853</v>
      </c>
      <c r="O14" s="22" t="s">
        <v>93</v>
      </c>
    </row>
    <row r="15" spans="1:15" ht="41.4" x14ac:dyDescent="0.3">
      <c r="A15" s="19" t="s">
        <v>51</v>
      </c>
      <c r="B15" s="16" t="s">
        <v>52</v>
      </c>
      <c r="C15" s="7" t="s">
        <v>106</v>
      </c>
      <c r="D15" s="7" t="s">
        <v>54</v>
      </c>
      <c r="E15" s="7" t="s">
        <v>53</v>
      </c>
      <c r="F15" s="7" t="s">
        <v>125</v>
      </c>
      <c r="G15" s="7" t="s">
        <v>19</v>
      </c>
      <c r="H15" s="11">
        <v>44617</v>
      </c>
      <c r="I15" s="11">
        <v>44614</v>
      </c>
      <c r="J15" s="11">
        <v>44794</v>
      </c>
      <c r="K15" s="36" t="s">
        <v>388</v>
      </c>
      <c r="L15" s="34" t="s">
        <v>389</v>
      </c>
      <c r="M15" s="8">
        <v>4090130.1</v>
      </c>
      <c r="N15" s="8" t="s">
        <v>829</v>
      </c>
      <c r="O15" s="22" t="s">
        <v>94</v>
      </c>
    </row>
    <row r="16" spans="1:15" ht="41.4" x14ac:dyDescent="0.3">
      <c r="A16" s="19" t="s">
        <v>55</v>
      </c>
      <c r="B16" s="7" t="s">
        <v>56</v>
      </c>
      <c r="C16" s="7" t="s">
        <v>106</v>
      </c>
      <c r="D16" s="7" t="s">
        <v>218</v>
      </c>
      <c r="E16" s="7" t="s">
        <v>57</v>
      </c>
      <c r="F16" s="7" t="s">
        <v>126</v>
      </c>
      <c r="G16" s="7" t="s">
        <v>19</v>
      </c>
      <c r="H16" s="11">
        <v>44630</v>
      </c>
      <c r="I16" s="11">
        <v>44627</v>
      </c>
      <c r="J16" s="11">
        <v>44807</v>
      </c>
      <c r="K16" s="36" t="s">
        <v>388</v>
      </c>
      <c r="L16" s="34" t="s">
        <v>389</v>
      </c>
      <c r="M16" s="8">
        <v>909438.6</v>
      </c>
      <c r="N16" s="8" t="s">
        <v>832</v>
      </c>
      <c r="O16" s="22" t="s">
        <v>95</v>
      </c>
    </row>
    <row r="17" spans="1:15" ht="41.4" x14ac:dyDescent="0.3">
      <c r="A17" s="19" t="s">
        <v>58</v>
      </c>
      <c r="B17" s="7" t="s">
        <v>59</v>
      </c>
      <c r="C17" s="7" t="s">
        <v>106</v>
      </c>
      <c r="D17" s="7" t="s">
        <v>61</v>
      </c>
      <c r="E17" s="7" t="s">
        <v>60</v>
      </c>
      <c r="F17" s="7" t="s">
        <v>127</v>
      </c>
      <c r="G17" s="7" t="s">
        <v>19</v>
      </c>
      <c r="H17" s="11">
        <v>44630</v>
      </c>
      <c r="I17" s="11">
        <v>44628</v>
      </c>
      <c r="J17" s="11">
        <v>44808</v>
      </c>
      <c r="K17" s="36" t="s">
        <v>388</v>
      </c>
      <c r="L17" s="34" t="s">
        <v>389</v>
      </c>
      <c r="M17" s="8">
        <v>1934144.4</v>
      </c>
      <c r="N17" s="8" t="s">
        <v>836</v>
      </c>
      <c r="O17" s="22" t="s">
        <v>96</v>
      </c>
    </row>
    <row r="18" spans="1:15" ht="41.4" x14ac:dyDescent="0.3">
      <c r="A18" s="19" t="s">
        <v>63</v>
      </c>
      <c r="B18" s="7" t="s">
        <v>64</v>
      </c>
      <c r="C18" s="7" t="s">
        <v>106</v>
      </c>
      <c r="D18" s="7" t="s">
        <v>65</v>
      </c>
      <c r="E18" s="7" t="s">
        <v>128</v>
      </c>
      <c r="F18" s="7" t="s">
        <v>129</v>
      </c>
      <c r="G18" s="7" t="s">
        <v>19</v>
      </c>
      <c r="H18" s="11" t="s">
        <v>77</v>
      </c>
      <c r="I18" s="11">
        <v>44624</v>
      </c>
      <c r="J18" s="11">
        <v>44804</v>
      </c>
      <c r="K18" s="36" t="s">
        <v>388</v>
      </c>
      <c r="L18" s="34" t="s">
        <v>389</v>
      </c>
      <c r="M18" s="8">
        <v>1443960</v>
      </c>
      <c r="N18" s="8" t="s">
        <v>830</v>
      </c>
      <c r="O18" s="22" t="s">
        <v>97</v>
      </c>
    </row>
    <row r="19" spans="1:15" ht="41.4" x14ac:dyDescent="0.3">
      <c r="A19" s="19" t="s">
        <v>66</v>
      </c>
      <c r="B19" s="7" t="s">
        <v>67</v>
      </c>
      <c r="C19" s="7" t="s">
        <v>106</v>
      </c>
      <c r="D19" s="7" t="s">
        <v>69</v>
      </c>
      <c r="E19" s="7" t="s">
        <v>68</v>
      </c>
      <c r="F19" s="7" t="s">
        <v>130</v>
      </c>
      <c r="G19" s="7" t="s">
        <v>19</v>
      </c>
      <c r="H19" s="11">
        <v>44616</v>
      </c>
      <c r="I19" s="23">
        <v>44614</v>
      </c>
      <c r="J19" s="11">
        <v>44794</v>
      </c>
      <c r="K19" s="36" t="s">
        <v>388</v>
      </c>
      <c r="L19" s="34" t="s">
        <v>389</v>
      </c>
      <c r="M19" s="8">
        <v>1996212</v>
      </c>
      <c r="N19" s="8" t="s">
        <v>78</v>
      </c>
      <c r="O19" s="22" t="s">
        <v>98</v>
      </c>
    </row>
    <row r="20" spans="1:15" ht="55.2" x14ac:dyDescent="0.3">
      <c r="A20" s="19" t="s">
        <v>70</v>
      </c>
      <c r="B20" s="7" t="s">
        <v>71</v>
      </c>
      <c r="C20" s="7" t="s">
        <v>106</v>
      </c>
      <c r="D20" s="7" t="s">
        <v>741</v>
      </c>
      <c r="E20" s="7" t="s">
        <v>72</v>
      </c>
      <c r="F20" s="7" t="s">
        <v>132</v>
      </c>
      <c r="G20" s="7" t="s">
        <v>19</v>
      </c>
      <c r="H20" s="11" t="s">
        <v>77</v>
      </c>
      <c r="I20" s="11">
        <v>44624</v>
      </c>
      <c r="J20" s="11">
        <v>44804</v>
      </c>
      <c r="K20" s="36" t="s">
        <v>388</v>
      </c>
      <c r="L20" s="34" t="s">
        <v>389</v>
      </c>
      <c r="M20" s="8">
        <v>171521</v>
      </c>
      <c r="N20" s="8" t="s">
        <v>838</v>
      </c>
      <c r="O20" s="22" t="s">
        <v>99</v>
      </c>
    </row>
    <row r="21" spans="1:15" ht="41.4" x14ac:dyDescent="0.3">
      <c r="A21" s="19" t="s">
        <v>73</v>
      </c>
      <c r="B21" s="7" t="s">
        <v>74</v>
      </c>
      <c r="C21" s="7" t="s">
        <v>106</v>
      </c>
      <c r="D21" s="7" t="s">
        <v>76</v>
      </c>
      <c r="E21" s="7" t="s">
        <v>75</v>
      </c>
      <c r="F21" s="7" t="s">
        <v>133</v>
      </c>
      <c r="G21" s="7" t="s">
        <v>19</v>
      </c>
      <c r="H21" s="11" t="s">
        <v>131</v>
      </c>
      <c r="I21" s="11">
        <v>44628</v>
      </c>
      <c r="J21" s="11">
        <v>44808</v>
      </c>
      <c r="K21" s="36" t="s">
        <v>388</v>
      </c>
      <c r="L21" s="34" t="s">
        <v>389</v>
      </c>
      <c r="M21" s="8">
        <v>626400</v>
      </c>
      <c r="N21" s="7" t="s">
        <v>828</v>
      </c>
      <c r="O21" s="22" t="s">
        <v>100</v>
      </c>
    </row>
    <row r="22" spans="1:15" ht="55.2" x14ac:dyDescent="0.3">
      <c r="A22" s="19" t="s">
        <v>107</v>
      </c>
      <c r="B22" s="7">
        <v>89464001</v>
      </c>
      <c r="C22" s="7" t="s">
        <v>112</v>
      </c>
      <c r="D22" s="7" t="s">
        <v>108</v>
      </c>
      <c r="E22" s="7" t="s">
        <v>109</v>
      </c>
      <c r="F22" s="7" t="s">
        <v>110</v>
      </c>
      <c r="G22" s="7" t="s">
        <v>343</v>
      </c>
      <c r="H22" s="11">
        <v>44635</v>
      </c>
      <c r="I22" s="23">
        <v>44636</v>
      </c>
      <c r="J22" s="11">
        <v>45000</v>
      </c>
      <c r="K22" s="36" t="s">
        <v>388</v>
      </c>
      <c r="L22" s="34" t="s">
        <v>389</v>
      </c>
      <c r="M22" s="12">
        <v>3887499.6</v>
      </c>
      <c r="N22" s="8" t="s">
        <v>111</v>
      </c>
      <c r="O22" s="22" t="s">
        <v>113</v>
      </c>
    </row>
    <row r="23" spans="1:15" ht="27.6" x14ac:dyDescent="0.3">
      <c r="A23" s="19" t="s">
        <v>79</v>
      </c>
      <c r="B23" s="7" t="s">
        <v>81</v>
      </c>
      <c r="C23" s="7" t="s">
        <v>256</v>
      </c>
      <c r="D23" s="7" t="s">
        <v>742</v>
      </c>
      <c r="E23" s="7" t="s">
        <v>80</v>
      </c>
      <c r="F23" s="7" t="s">
        <v>743</v>
      </c>
      <c r="G23" s="7" t="s">
        <v>344</v>
      </c>
      <c r="H23" s="11">
        <v>44631</v>
      </c>
      <c r="I23" s="11">
        <v>44630</v>
      </c>
      <c r="J23" s="11">
        <v>44994</v>
      </c>
      <c r="K23" s="36" t="s">
        <v>388</v>
      </c>
      <c r="L23" s="34" t="s">
        <v>389</v>
      </c>
      <c r="M23" s="12">
        <v>102720</v>
      </c>
      <c r="N23" s="8" t="s">
        <v>82</v>
      </c>
      <c r="O23" s="22" t="s">
        <v>101</v>
      </c>
    </row>
    <row r="24" spans="1:15" ht="69" x14ac:dyDescent="0.3">
      <c r="A24" s="19" t="s">
        <v>134</v>
      </c>
      <c r="B24" s="7" t="s">
        <v>135</v>
      </c>
      <c r="C24" s="7" t="s">
        <v>106</v>
      </c>
      <c r="D24" s="7" t="s">
        <v>744</v>
      </c>
      <c r="E24" s="7" t="s">
        <v>136</v>
      </c>
      <c r="F24" s="7" t="s">
        <v>137</v>
      </c>
      <c r="G24" s="7" t="s">
        <v>19</v>
      </c>
      <c r="H24" s="11" t="s">
        <v>138</v>
      </c>
      <c r="I24" s="11">
        <v>44637</v>
      </c>
      <c r="J24" s="24">
        <f t="shared" ref="J24" si="0">I24+180</f>
        <v>44817</v>
      </c>
      <c r="K24" s="36" t="s">
        <v>388</v>
      </c>
      <c r="L24" s="34" t="s">
        <v>389</v>
      </c>
      <c r="M24" s="8">
        <v>8673.6</v>
      </c>
      <c r="N24" s="8" t="s">
        <v>267</v>
      </c>
      <c r="O24" s="49" t="s">
        <v>533</v>
      </c>
    </row>
    <row r="25" spans="1:15" ht="69" x14ac:dyDescent="0.3">
      <c r="A25" s="19" t="s">
        <v>139</v>
      </c>
      <c r="B25" s="7" t="s">
        <v>250</v>
      </c>
      <c r="C25" s="7" t="s">
        <v>759</v>
      </c>
      <c r="D25" s="7" t="s">
        <v>140</v>
      </c>
      <c r="E25" s="7" t="s">
        <v>141</v>
      </c>
      <c r="F25" s="7" t="s">
        <v>142</v>
      </c>
      <c r="G25" s="7" t="s">
        <v>342</v>
      </c>
      <c r="H25" s="11">
        <v>44641</v>
      </c>
      <c r="I25" s="11">
        <v>44638</v>
      </c>
      <c r="J25" s="11">
        <f>EDATE(I25,12)-1</f>
        <v>45002</v>
      </c>
      <c r="K25" s="36" t="s">
        <v>388</v>
      </c>
      <c r="L25" s="34" t="s">
        <v>389</v>
      </c>
      <c r="M25" s="12">
        <v>3372713.4</v>
      </c>
      <c r="N25" s="8" t="s">
        <v>828</v>
      </c>
      <c r="O25" s="46" t="s">
        <v>534</v>
      </c>
    </row>
    <row r="26" spans="1:15" ht="41.4" x14ac:dyDescent="0.3">
      <c r="A26" s="19" t="s">
        <v>143</v>
      </c>
      <c r="B26" s="7" t="s">
        <v>144</v>
      </c>
      <c r="C26" s="7" t="s">
        <v>106</v>
      </c>
      <c r="D26" s="25" t="s">
        <v>145</v>
      </c>
      <c r="E26" s="7" t="s">
        <v>146</v>
      </c>
      <c r="F26" s="7" t="s">
        <v>147</v>
      </c>
      <c r="G26" s="7" t="s">
        <v>19</v>
      </c>
      <c r="H26" s="11" t="s">
        <v>239</v>
      </c>
      <c r="I26" s="11">
        <v>44658</v>
      </c>
      <c r="J26" s="24">
        <f t="shared" ref="J26" si="1">I26+180</f>
        <v>44838</v>
      </c>
      <c r="K26" s="36" t="s">
        <v>388</v>
      </c>
      <c r="L26" s="34" t="s">
        <v>389</v>
      </c>
      <c r="M26" s="12">
        <v>167401.07999999999</v>
      </c>
      <c r="N26" s="8" t="s">
        <v>834</v>
      </c>
      <c r="O26" s="46" t="s">
        <v>535</v>
      </c>
    </row>
    <row r="27" spans="1:15" ht="41.4" x14ac:dyDescent="0.3">
      <c r="A27" s="19" t="s">
        <v>148</v>
      </c>
      <c r="B27" s="7" t="s">
        <v>149</v>
      </c>
      <c r="C27" s="7" t="s">
        <v>106</v>
      </c>
      <c r="D27" s="7" t="s">
        <v>727</v>
      </c>
      <c r="E27" s="7" t="s">
        <v>150</v>
      </c>
      <c r="F27" s="7" t="s">
        <v>745</v>
      </c>
      <c r="G27" s="7" t="s">
        <v>19</v>
      </c>
      <c r="H27" s="11" t="s">
        <v>252</v>
      </c>
      <c r="I27" s="11">
        <v>44641</v>
      </c>
      <c r="J27" s="24">
        <f>I27+180</f>
        <v>44821</v>
      </c>
      <c r="K27" s="36" t="s">
        <v>388</v>
      </c>
      <c r="L27" s="34" t="s">
        <v>389</v>
      </c>
      <c r="M27" s="12">
        <v>450000</v>
      </c>
      <c r="N27" s="8" t="s">
        <v>251</v>
      </c>
      <c r="O27" s="49" t="s">
        <v>536</v>
      </c>
    </row>
    <row r="28" spans="1:15" ht="41.4" x14ac:dyDescent="0.3">
      <c r="A28" s="19" t="s">
        <v>151</v>
      </c>
      <c r="B28" s="7" t="s">
        <v>152</v>
      </c>
      <c r="C28" s="7" t="s">
        <v>106</v>
      </c>
      <c r="D28" s="7" t="s">
        <v>746</v>
      </c>
      <c r="E28" s="7" t="s">
        <v>153</v>
      </c>
      <c r="F28" s="7" t="s">
        <v>154</v>
      </c>
      <c r="G28" s="7" t="s">
        <v>19</v>
      </c>
      <c r="H28" s="11" t="s">
        <v>240</v>
      </c>
      <c r="I28" s="11">
        <v>44655</v>
      </c>
      <c r="J28" s="24">
        <f>I28+180</f>
        <v>44835</v>
      </c>
      <c r="K28" s="36" t="s">
        <v>388</v>
      </c>
      <c r="L28" s="34" t="s">
        <v>389</v>
      </c>
      <c r="M28" s="12">
        <v>89944</v>
      </c>
      <c r="N28" s="8" t="s">
        <v>831</v>
      </c>
      <c r="O28" s="49" t="s">
        <v>537</v>
      </c>
    </row>
    <row r="29" spans="1:15" ht="41.4" x14ac:dyDescent="0.3">
      <c r="A29" s="19" t="s">
        <v>155</v>
      </c>
      <c r="B29" s="7">
        <v>89560701</v>
      </c>
      <c r="C29" s="7" t="s">
        <v>112</v>
      </c>
      <c r="D29" s="7" t="s">
        <v>747</v>
      </c>
      <c r="E29" s="7" t="s">
        <v>156</v>
      </c>
      <c r="F29" s="7" t="s">
        <v>253</v>
      </c>
      <c r="G29" s="7" t="s">
        <v>341</v>
      </c>
      <c r="H29" s="11">
        <v>44642</v>
      </c>
      <c r="I29" s="11">
        <v>44643</v>
      </c>
      <c r="J29" s="11">
        <f t="shared" ref="J29:J33" si="2">EDATE(I29,12)-1</f>
        <v>45007</v>
      </c>
      <c r="K29" s="36" t="s">
        <v>388</v>
      </c>
      <c r="L29" s="34" t="s">
        <v>389</v>
      </c>
      <c r="M29" s="12">
        <v>750860.04</v>
      </c>
      <c r="N29" s="8" t="s">
        <v>254</v>
      </c>
      <c r="O29" s="46" t="s">
        <v>538</v>
      </c>
    </row>
    <row r="30" spans="1:15" ht="41.4" x14ac:dyDescent="0.3">
      <c r="A30" s="19" t="s">
        <v>157</v>
      </c>
      <c r="B30" s="7">
        <v>89560701</v>
      </c>
      <c r="C30" s="7" t="s">
        <v>112</v>
      </c>
      <c r="D30" s="7" t="s">
        <v>158</v>
      </c>
      <c r="E30" s="7" t="s">
        <v>159</v>
      </c>
      <c r="F30" s="7" t="s">
        <v>253</v>
      </c>
      <c r="G30" s="7" t="s">
        <v>341</v>
      </c>
      <c r="H30" s="11">
        <v>44642</v>
      </c>
      <c r="I30" s="11">
        <v>44643</v>
      </c>
      <c r="J30" s="11">
        <f t="shared" si="2"/>
        <v>45007</v>
      </c>
      <c r="K30" s="36" t="s">
        <v>388</v>
      </c>
      <c r="L30" s="34" t="s">
        <v>389</v>
      </c>
      <c r="M30" s="12">
        <v>67600.45</v>
      </c>
      <c r="N30" s="8" t="s">
        <v>254</v>
      </c>
      <c r="O30" s="46" t="s">
        <v>539</v>
      </c>
    </row>
    <row r="31" spans="1:15" ht="41.4" x14ac:dyDescent="0.3">
      <c r="A31" s="19" t="s">
        <v>160</v>
      </c>
      <c r="B31" s="7">
        <v>89560701</v>
      </c>
      <c r="C31" s="7" t="s">
        <v>112</v>
      </c>
      <c r="D31" s="7" t="s">
        <v>748</v>
      </c>
      <c r="E31" s="7" t="s">
        <v>161</v>
      </c>
      <c r="F31" s="7" t="s">
        <v>253</v>
      </c>
      <c r="G31" s="7" t="s">
        <v>341</v>
      </c>
      <c r="H31" s="11">
        <v>44642</v>
      </c>
      <c r="I31" s="11">
        <v>44643</v>
      </c>
      <c r="J31" s="11">
        <f t="shared" si="2"/>
        <v>45007</v>
      </c>
      <c r="K31" s="36" t="s">
        <v>388</v>
      </c>
      <c r="L31" s="34" t="s">
        <v>389</v>
      </c>
      <c r="M31" s="12">
        <v>260266.8</v>
      </c>
      <c r="N31" s="8" t="s">
        <v>254</v>
      </c>
      <c r="O31" s="46" t="s">
        <v>540</v>
      </c>
    </row>
    <row r="32" spans="1:15" ht="41.4" x14ac:dyDescent="0.3">
      <c r="A32" s="19" t="s">
        <v>162</v>
      </c>
      <c r="B32" s="7">
        <v>89560701</v>
      </c>
      <c r="C32" s="7" t="s">
        <v>112</v>
      </c>
      <c r="D32" s="7" t="s">
        <v>749</v>
      </c>
      <c r="E32" s="7" t="s">
        <v>163</v>
      </c>
      <c r="F32" s="7" t="s">
        <v>253</v>
      </c>
      <c r="G32" s="7" t="s">
        <v>341</v>
      </c>
      <c r="H32" s="11">
        <v>44642</v>
      </c>
      <c r="I32" s="11">
        <v>44643</v>
      </c>
      <c r="J32" s="11">
        <f t="shared" si="2"/>
        <v>45007</v>
      </c>
      <c r="K32" s="36" t="s">
        <v>388</v>
      </c>
      <c r="L32" s="34" t="s">
        <v>389</v>
      </c>
      <c r="M32" s="12">
        <v>90261.85</v>
      </c>
      <c r="N32" s="8" t="s">
        <v>254</v>
      </c>
      <c r="O32" s="46" t="s">
        <v>541</v>
      </c>
    </row>
    <row r="33" spans="1:15" ht="55.2" x14ac:dyDescent="0.3">
      <c r="A33" s="19" t="s">
        <v>164</v>
      </c>
      <c r="B33" s="7">
        <v>89560701</v>
      </c>
      <c r="C33" s="7" t="s">
        <v>112</v>
      </c>
      <c r="D33" s="7" t="s">
        <v>758</v>
      </c>
      <c r="E33" s="7" t="s">
        <v>72</v>
      </c>
      <c r="F33" s="7" t="s">
        <v>253</v>
      </c>
      <c r="G33" s="7" t="s">
        <v>341</v>
      </c>
      <c r="H33" s="11">
        <v>44642</v>
      </c>
      <c r="I33" s="11">
        <v>44643</v>
      </c>
      <c r="J33" s="11">
        <f t="shared" si="2"/>
        <v>45007</v>
      </c>
      <c r="K33" s="36" t="s">
        <v>388</v>
      </c>
      <c r="L33" s="34" t="s">
        <v>389</v>
      </c>
      <c r="M33" s="12">
        <v>91770.48</v>
      </c>
      <c r="N33" s="8" t="s">
        <v>254</v>
      </c>
      <c r="O33" s="46" t="s">
        <v>542</v>
      </c>
    </row>
    <row r="34" spans="1:15" ht="55.2" x14ac:dyDescent="0.3">
      <c r="A34" s="19" t="s">
        <v>165</v>
      </c>
      <c r="B34" s="7" t="s">
        <v>166</v>
      </c>
      <c r="C34" s="7" t="s">
        <v>106</v>
      </c>
      <c r="D34" s="7" t="s">
        <v>167</v>
      </c>
      <c r="E34" s="7" t="s">
        <v>168</v>
      </c>
      <c r="F34" s="7" t="s">
        <v>169</v>
      </c>
      <c r="G34" s="7" t="s">
        <v>19</v>
      </c>
      <c r="H34" s="11" t="s">
        <v>240</v>
      </c>
      <c r="I34" s="11">
        <v>44648</v>
      </c>
      <c r="J34" s="24">
        <f t="shared" ref="J34:J40" si="3">I34+180</f>
        <v>44828</v>
      </c>
      <c r="K34" s="36" t="s">
        <v>388</v>
      </c>
      <c r="L34" s="34" t="s">
        <v>389</v>
      </c>
      <c r="M34" s="12">
        <v>233850</v>
      </c>
      <c r="N34" s="8" t="s">
        <v>267</v>
      </c>
      <c r="O34" s="49" t="s">
        <v>543</v>
      </c>
    </row>
    <row r="35" spans="1:15" ht="69" x14ac:dyDescent="0.3">
      <c r="A35" s="19" t="s">
        <v>170</v>
      </c>
      <c r="B35" s="7" t="s">
        <v>171</v>
      </c>
      <c r="C35" s="7" t="s">
        <v>106</v>
      </c>
      <c r="D35" s="7" t="s">
        <v>172</v>
      </c>
      <c r="E35" s="7" t="s">
        <v>173</v>
      </c>
      <c r="F35" s="7" t="s">
        <v>174</v>
      </c>
      <c r="G35" s="7" t="s">
        <v>175</v>
      </c>
      <c r="H35" s="11" t="s">
        <v>241</v>
      </c>
      <c r="I35" s="11">
        <v>44650</v>
      </c>
      <c r="J35" s="24">
        <f t="shared" si="3"/>
        <v>44830</v>
      </c>
      <c r="K35" s="36" t="s">
        <v>388</v>
      </c>
      <c r="L35" s="34" t="s">
        <v>389</v>
      </c>
      <c r="M35" s="12">
        <v>22590</v>
      </c>
      <c r="N35" s="48" t="s">
        <v>26</v>
      </c>
      <c r="O35" s="49" t="s">
        <v>544</v>
      </c>
    </row>
    <row r="36" spans="1:15" ht="96.6" x14ac:dyDescent="0.3">
      <c r="A36" s="19" t="s">
        <v>176</v>
      </c>
      <c r="B36" s="7" t="s">
        <v>177</v>
      </c>
      <c r="C36" s="7" t="s">
        <v>256</v>
      </c>
      <c r="D36" s="7" t="s">
        <v>178</v>
      </c>
      <c r="E36" s="7" t="s">
        <v>179</v>
      </c>
      <c r="F36" s="7" t="s">
        <v>180</v>
      </c>
      <c r="G36" s="7" t="s">
        <v>181</v>
      </c>
      <c r="H36" s="11" t="s">
        <v>242</v>
      </c>
      <c r="I36" s="11">
        <v>44659</v>
      </c>
      <c r="J36" s="11">
        <f>I36+180</f>
        <v>44839</v>
      </c>
      <c r="K36" s="36" t="s">
        <v>388</v>
      </c>
      <c r="L36" s="34" t="s">
        <v>389</v>
      </c>
      <c r="M36" s="12">
        <v>64150.32</v>
      </c>
      <c r="N36" s="8" t="s">
        <v>255</v>
      </c>
      <c r="O36" s="46" t="s">
        <v>545</v>
      </c>
    </row>
    <row r="37" spans="1:15" ht="27.6" x14ac:dyDescent="0.3">
      <c r="A37" s="19" t="s">
        <v>182</v>
      </c>
      <c r="B37" s="7" t="s">
        <v>183</v>
      </c>
      <c r="C37" s="7" t="s">
        <v>106</v>
      </c>
      <c r="D37" s="7" t="s">
        <v>184</v>
      </c>
      <c r="E37" s="7" t="s">
        <v>185</v>
      </c>
      <c r="F37" s="7" t="s">
        <v>258</v>
      </c>
      <c r="G37" s="7" t="s">
        <v>19</v>
      </c>
      <c r="H37" s="11" t="s">
        <v>239</v>
      </c>
      <c r="I37" s="11">
        <v>44656</v>
      </c>
      <c r="J37" s="24">
        <v>44697</v>
      </c>
      <c r="K37" s="36" t="s">
        <v>388</v>
      </c>
      <c r="L37" s="11" t="s">
        <v>719</v>
      </c>
      <c r="M37" s="12">
        <v>1368076.8</v>
      </c>
      <c r="N37" s="8" t="s">
        <v>257</v>
      </c>
      <c r="O37" s="46" t="s">
        <v>546</v>
      </c>
    </row>
    <row r="38" spans="1:15" ht="110.4" x14ac:dyDescent="0.3">
      <c r="A38" s="19" t="s">
        <v>186</v>
      </c>
      <c r="B38" s="7" t="s">
        <v>187</v>
      </c>
      <c r="C38" s="7" t="s">
        <v>112</v>
      </c>
      <c r="D38" s="7" t="s">
        <v>750</v>
      </c>
      <c r="E38" s="7" t="s">
        <v>188</v>
      </c>
      <c r="F38" s="7" t="s">
        <v>189</v>
      </c>
      <c r="G38" s="7" t="s">
        <v>262</v>
      </c>
      <c r="H38" s="11" t="s">
        <v>243</v>
      </c>
      <c r="I38" s="11">
        <v>44652</v>
      </c>
      <c r="J38" s="24">
        <f t="shared" si="3"/>
        <v>44832</v>
      </c>
      <c r="K38" s="36" t="s">
        <v>388</v>
      </c>
      <c r="L38" s="34" t="s">
        <v>389</v>
      </c>
      <c r="M38" s="12">
        <v>33465.49</v>
      </c>
      <c r="N38" s="8" t="s">
        <v>254</v>
      </c>
      <c r="O38" s="46" t="s">
        <v>547</v>
      </c>
    </row>
    <row r="39" spans="1:15" ht="27.6" x14ac:dyDescent="0.3">
      <c r="A39" s="19" t="s">
        <v>190</v>
      </c>
      <c r="B39" s="7" t="s">
        <v>191</v>
      </c>
      <c r="C39" s="7" t="s">
        <v>106</v>
      </c>
      <c r="D39" s="7" t="s">
        <v>192</v>
      </c>
      <c r="E39" s="7" t="s">
        <v>193</v>
      </c>
      <c r="F39" s="7" t="s">
        <v>194</v>
      </c>
      <c r="G39" s="7" t="s">
        <v>19</v>
      </c>
      <c r="H39" s="11" t="s">
        <v>244</v>
      </c>
      <c r="I39" s="11">
        <v>44669</v>
      </c>
      <c r="J39" s="24">
        <f t="shared" si="3"/>
        <v>44849</v>
      </c>
      <c r="K39" s="36" t="s">
        <v>388</v>
      </c>
      <c r="L39" s="34" t="s">
        <v>389</v>
      </c>
      <c r="M39" s="12">
        <v>85500</v>
      </c>
      <c r="N39" s="8" t="s">
        <v>267</v>
      </c>
      <c r="O39" s="46" t="s">
        <v>548</v>
      </c>
    </row>
    <row r="40" spans="1:15" ht="27.6" x14ac:dyDescent="0.3">
      <c r="A40" s="19" t="s">
        <v>195</v>
      </c>
      <c r="B40" s="7" t="s">
        <v>196</v>
      </c>
      <c r="C40" s="7" t="s">
        <v>106</v>
      </c>
      <c r="D40" s="7" t="s">
        <v>192</v>
      </c>
      <c r="E40" s="7" t="s">
        <v>193</v>
      </c>
      <c r="F40" s="7" t="s">
        <v>751</v>
      </c>
      <c r="G40" s="7" t="s">
        <v>19</v>
      </c>
      <c r="H40" s="11" t="s">
        <v>244</v>
      </c>
      <c r="I40" s="11">
        <v>44669</v>
      </c>
      <c r="J40" s="24">
        <f t="shared" si="3"/>
        <v>44849</v>
      </c>
      <c r="K40" s="36" t="s">
        <v>388</v>
      </c>
      <c r="L40" s="34" t="s">
        <v>389</v>
      </c>
      <c r="M40" s="12">
        <v>47892</v>
      </c>
      <c r="N40" s="8" t="s">
        <v>267</v>
      </c>
      <c r="O40" s="46" t="s">
        <v>549</v>
      </c>
    </row>
    <row r="41" spans="1:15" ht="55.2" x14ac:dyDescent="0.3">
      <c r="A41" s="19" t="s">
        <v>197</v>
      </c>
      <c r="B41" s="7" t="s">
        <v>198</v>
      </c>
      <c r="C41" s="7" t="s">
        <v>264</v>
      </c>
      <c r="D41" s="7" t="s">
        <v>752</v>
      </c>
      <c r="E41" s="7" t="s">
        <v>199</v>
      </c>
      <c r="F41" s="7" t="s">
        <v>200</v>
      </c>
      <c r="G41" s="7" t="s">
        <v>340</v>
      </c>
      <c r="H41" s="11">
        <v>44665</v>
      </c>
      <c r="I41" s="11">
        <v>44662</v>
      </c>
      <c r="J41" s="24">
        <f>I41+120</f>
        <v>44782</v>
      </c>
      <c r="K41" s="36" t="s">
        <v>388</v>
      </c>
      <c r="L41" s="34" t="s">
        <v>389</v>
      </c>
      <c r="M41" s="12">
        <v>1350000</v>
      </c>
      <c r="N41" s="8" t="s">
        <v>263</v>
      </c>
      <c r="O41" s="46" t="s">
        <v>550</v>
      </c>
    </row>
    <row r="42" spans="1:15" ht="96.6" x14ac:dyDescent="0.3">
      <c r="A42" s="19" t="s">
        <v>201</v>
      </c>
      <c r="B42" s="7" t="s">
        <v>202</v>
      </c>
      <c r="C42" s="7" t="s">
        <v>106</v>
      </c>
      <c r="D42" s="7" t="s">
        <v>203</v>
      </c>
      <c r="E42" s="7" t="s">
        <v>204</v>
      </c>
      <c r="F42" s="7" t="s">
        <v>205</v>
      </c>
      <c r="G42" s="7" t="s">
        <v>206</v>
      </c>
      <c r="H42" s="11">
        <v>44669</v>
      </c>
      <c r="I42" s="11">
        <v>44671</v>
      </c>
      <c r="J42" s="24">
        <f>I42+180</f>
        <v>44851</v>
      </c>
      <c r="K42" s="36" t="s">
        <v>388</v>
      </c>
      <c r="L42" s="34" t="s">
        <v>389</v>
      </c>
      <c r="M42" s="12">
        <v>23280</v>
      </c>
      <c r="N42" s="8" t="s">
        <v>265</v>
      </c>
      <c r="O42" s="46" t="s">
        <v>551</v>
      </c>
    </row>
    <row r="43" spans="1:15" ht="96.6" x14ac:dyDescent="0.3">
      <c r="A43" s="19" t="s">
        <v>207</v>
      </c>
      <c r="B43" s="7" t="s">
        <v>208</v>
      </c>
      <c r="C43" s="7" t="s">
        <v>112</v>
      </c>
      <c r="D43" s="7" t="s">
        <v>753</v>
      </c>
      <c r="E43" s="7" t="s">
        <v>209</v>
      </c>
      <c r="F43" s="7" t="s">
        <v>210</v>
      </c>
      <c r="G43" s="7" t="s">
        <v>206</v>
      </c>
      <c r="H43" s="11" t="s">
        <v>245</v>
      </c>
      <c r="I43" s="11">
        <v>44663</v>
      </c>
      <c r="J43" s="11">
        <f t="shared" ref="J43" si="4">EDATE(I43,12)-1</f>
        <v>45027</v>
      </c>
      <c r="K43" s="36" t="s">
        <v>388</v>
      </c>
      <c r="L43" s="34" t="s">
        <v>389</v>
      </c>
      <c r="M43" s="12">
        <v>22100</v>
      </c>
      <c r="N43" s="8" t="s">
        <v>266</v>
      </c>
      <c r="O43" s="46" t="s">
        <v>552</v>
      </c>
    </row>
    <row r="44" spans="1:15" ht="55.2" x14ac:dyDescent="0.3">
      <c r="A44" s="19" t="s">
        <v>211</v>
      </c>
      <c r="B44" s="7" t="s">
        <v>212</v>
      </c>
      <c r="C44" s="7" t="s">
        <v>106</v>
      </c>
      <c r="D44" s="7" t="s">
        <v>213</v>
      </c>
      <c r="E44" s="7" t="s">
        <v>214</v>
      </c>
      <c r="F44" s="7" t="s">
        <v>215</v>
      </c>
      <c r="G44" s="7" t="s">
        <v>19</v>
      </c>
      <c r="H44" s="11" t="s">
        <v>246</v>
      </c>
      <c r="I44" s="11">
        <v>44691</v>
      </c>
      <c r="J44" s="24">
        <f t="shared" ref="J44:J50" si="5">I44+180</f>
        <v>44871</v>
      </c>
      <c r="K44" s="36" t="s">
        <v>388</v>
      </c>
      <c r="L44" s="11" t="s">
        <v>105</v>
      </c>
      <c r="M44" s="12">
        <v>77490</v>
      </c>
      <c r="N44" s="8" t="s">
        <v>267</v>
      </c>
      <c r="O44" s="46" t="s">
        <v>553</v>
      </c>
    </row>
    <row r="45" spans="1:15" ht="41.4" x14ac:dyDescent="0.3">
      <c r="A45" s="19" t="s">
        <v>216</v>
      </c>
      <c r="B45" s="7" t="s">
        <v>217</v>
      </c>
      <c r="C45" s="7" t="s">
        <v>106</v>
      </c>
      <c r="D45" s="7" t="s">
        <v>218</v>
      </c>
      <c r="E45" s="7" t="s">
        <v>219</v>
      </c>
      <c r="F45" s="7" t="s">
        <v>220</v>
      </c>
      <c r="G45" s="7" t="s">
        <v>19</v>
      </c>
      <c r="H45" s="11" t="s">
        <v>247</v>
      </c>
      <c r="I45" s="11">
        <v>44692</v>
      </c>
      <c r="J45" s="24">
        <f t="shared" si="5"/>
        <v>44872</v>
      </c>
      <c r="K45" s="36" t="s">
        <v>388</v>
      </c>
      <c r="L45" s="34" t="s">
        <v>389</v>
      </c>
      <c r="M45" s="12">
        <v>246709.8</v>
      </c>
      <c r="N45" s="8" t="s">
        <v>833</v>
      </c>
      <c r="O45" s="46" t="s">
        <v>554</v>
      </c>
    </row>
    <row r="46" spans="1:15" ht="55.2" x14ac:dyDescent="0.3">
      <c r="A46" s="19" t="s">
        <v>221</v>
      </c>
      <c r="B46" s="7" t="s">
        <v>222</v>
      </c>
      <c r="C46" s="7" t="s">
        <v>106</v>
      </c>
      <c r="D46" s="7" t="s">
        <v>223</v>
      </c>
      <c r="E46" s="7" t="s">
        <v>224</v>
      </c>
      <c r="F46" s="7" t="s">
        <v>225</v>
      </c>
      <c r="G46" s="7" t="s">
        <v>19</v>
      </c>
      <c r="H46" s="11" t="s">
        <v>247</v>
      </c>
      <c r="I46" s="11">
        <v>44690</v>
      </c>
      <c r="J46" s="24">
        <f t="shared" si="5"/>
        <v>44870</v>
      </c>
      <c r="K46" s="36" t="s">
        <v>388</v>
      </c>
      <c r="L46" s="34" t="s">
        <v>389</v>
      </c>
      <c r="M46" s="12">
        <v>426620.88</v>
      </c>
      <c r="N46" s="8" t="s">
        <v>267</v>
      </c>
      <c r="O46" s="46" t="s">
        <v>555</v>
      </c>
    </row>
    <row r="47" spans="1:15" ht="41.4" x14ac:dyDescent="0.3">
      <c r="A47" s="19" t="s">
        <v>226</v>
      </c>
      <c r="B47" s="7" t="s">
        <v>227</v>
      </c>
      <c r="C47" s="7" t="s">
        <v>106</v>
      </c>
      <c r="D47" s="7" t="s">
        <v>192</v>
      </c>
      <c r="E47" s="7" t="s">
        <v>193</v>
      </c>
      <c r="F47" s="7" t="s">
        <v>228</v>
      </c>
      <c r="G47" s="7" t="s">
        <v>19</v>
      </c>
      <c r="H47" s="11" t="s">
        <v>248</v>
      </c>
      <c r="I47" s="11">
        <v>44699</v>
      </c>
      <c r="J47" s="24">
        <f t="shared" si="5"/>
        <v>44879</v>
      </c>
      <c r="K47" s="36" t="s">
        <v>388</v>
      </c>
      <c r="L47" s="34" t="s">
        <v>389</v>
      </c>
      <c r="M47" s="12">
        <v>1498752</v>
      </c>
      <c r="N47" s="8" t="s">
        <v>267</v>
      </c>
      <c r="O47" s="46" t="s">
        <v>556</v>
      </c>
    </row>
    <row r="48" spans="1:15" ht="110.4" x14ac:dyDescent="0.3">
      <c r="A48" s="19" t="s">
        <v>229</v>
      </c>
      <c r="B48" s="7" t="s">
        <v>268</v>
      </c>
      <c r="C48" s="7" t="s">
        <v>106</v>
      </c>
      <c r="D48" s="7" t="s">
        <v>230</v>
      </c>
      <c r="E48" s="7" t="s">
        <v>269</v>
      </c>
      <c r="F48" s="7" t="s">
        <v>754</v>
      </c>
      <c r="G48" s="7" t="s">
        <v>262</v>
      </c>
      <c r="H48" s="11" t="s">
        <v>239</v>
      </c>
      <c r="I48" s="11">
        <v>44686</v>
      </c>
      <c r="J48" s="24">
        <f t="shared" si="5"/>
        <v>44866</v>
      </c>
      <c r="K48" s="36" t="s">
        <v>388</v>
      </c>
      <c r="L48" s="34" t="s">
        <v>389</v>
      </c>
      <c r="M48" s="12">
        <v>63000</v>
      </c>
      <c r="N48" s="8" t="s">
        <v>840</v>
      </c>
      <c r="O48" s="46" t="s">
        <v>557</v>
      </c>
    </row>
    <row r="49" spans="1:15" ht="55.2" x14ac:dyDescent="0.3">
      <c r="A49" s="19" t="s">
        <v>231</v>
      </c>
      <c r="B49" s="7" t="s">
        <v>232</v>
      </c>
      <c r="C49" s="7" t="s">
        <v>106</v>
      </c>
      <c r="D49" s="7" t="s">
        <v>233</v>
      </c>
      <c r="E49" s="7" t="s">
        <v>234</v>
      </c>
      <c r="F49" s="7" t="s">
        <v>235</v>
      </c>
      <c r="G49" s="7" t="s">
        <v>19</v>
      </c>
      <c r="H49" s="11" t="s">
        <v>249</v>
      </c>
      <c r="I49" s="11">
        <v>44687</v>
      </c>
      <c r="J49" s="24">
        <f t="shared" si="5"/>
        <v>44867</v>
      </c>
      <c r="K49" s="36" t="s">
        <v>388</v>
      </c>
      <c r="L49" s="34" t="s">
        <v>389</v>
      </c>
      <c r="M49" s="12">
        <v>203207.4</v>
      </c>
      <c r="N49" s="8" t="s">
        <v>251</v>
      </c>
      <c r="O49" s="46" t="s">
        <v>558</v>
      </c>
    </row>
    <row r="50" spans="1:15" ht="55.2" x14ac:dyDescent="0.3">
      <c r="A50" s="19" t="s">
        <v>236</v>
      </c>
      <c r="B50" s="10" t="s">
        <v>237</v>
      </c>
      <c r="C50" s="7" t="s">
        <v>106</v>
      </c>
      <c r="D50" s="7" t="s">
        <v>233</v>
      </c>
      <c r="E50" s="7" t="s">
        <v>234</v>
      </c>
      <c r="F50" s="7" t="s">
        <v>238</v>
      </c>
      <c r="G50" s="7" t="s">
        <v>19</v>
      </c>
      <c r="H50" s="11" t="s">
        <v>270</v>
      </c>
      <c r="I50" s="11">
        <v>44691</v>
      </c>
      <c r="J50" s="24">
        <f t="shared" si="5"/>
        <v>44871</v>
      </c>
      <c r="K50" s="36" t="s">
        <v>388</v>
      </c>
      <c r="L50" s="34" t="s">
        <v>389</v>
      </c>
      <c r="M50" s="12">
        <v>19800</v>
      </c>
      <c r="N50" s="8" t="s">
        <v>267</v>
      </c>
      <c r="O50" s="46" t="s">
        <v>559</v>
      </c>
    </row>
    <row r="51" spans="1:15" ht="41.4" x14ac:dyDescent="0.3">
      <c r="A51" s="9" t="s">
        <v>271</v>
      </c>
      <c r="B51" s="7" t="s">
        <v>272</v>
      </c>
      <c r="C51" s="7" t="s">
        <v>106</v>
      </c>
      <c r="D51" s="7" t="s">
        <v>223</v>
      </c>
      <c r="E51" s="26" t="s">
        <v>273</v>
      </c>
      <c r="F51" s="7" t="s">
        <v>274</v>
      </c>
      <c r="G51" s="7" t="s">
        <v>275</v>
      </c>
      <c r="H51" s="11" t="s">
        <v>347</v>
      </c>
      <c r="I51" s="11">
        <v>44700</v>
      </c>
      <c r="J51" s="11">
        <f>I51+180</f>
        <v>44880</v>
      </c>
      <c r="K51" s="36" t="s">
        <v>388</v>
      </c>
      <c r="L51" s="34" t="s">
        <v>389</v>
      </c>
      <c r="M51" s="12">
        <v>3559248</v>
      </c>
      <c r="N51" s="8" t="s">
        <v>835</v>
      </c>
      <c r="O51" s="46" t="s">
        <v>560</v>
      </c>
    </row>
    <row r="52" spans="1:15" ht="41.4" x14ac:dyDescent="0.3">
      <c r="A52" s="9" t="s">
        <v>276</v>
      </c>
      <c r="B52" s="7" t="s">
        <v>279</v>
      </c>
      <c r="C52" s="7" t="s">
        <v>106</v>
      </c>
      <c r="D52" s="7" t="s">
        <v>277</v>
      </c>
      <c r="E52" s="7" t="s">
        <v>278</v>
      </c>
      <c r="F52" s="7" t="s">
        <v>280</v>
      </c>
      <c r="G52" s="7" t="s">
        <v>275</v>
      </c>
      <c r="H52" s="11" t="s">
        <v>248</v>
      </c>
      <c r="I52" s="11">
        <v>44705</v>
      </c>
      <c r="J52" s="11">
        <f>I52+180</f>
        <v>44885</v>
      </c>
      <c r="K52" s="36" t="s">
        <v>388</v>
      </c>
      <c r="L52" s="34" t="s">
        <v>389</v>
      </c>
      <c r="M52" s="12">
        <v>94440</v>
      </c>
      <c r="N52" s="8" t="s">
        <v>267</v>
      </c>
      <c r="O52" s="46" t="s">
        <v>561</v>
      </c>
    </row>
    <row r="53" spans="1:15" ht="55.2" x14ac:dyDescent="0.3">
      <c r="A53" s="9" t="s">
        <v>281</v>
      </c>
      <c r="B53" s="7" t="s">
        <v>282</v>
      </c>
      <c r="C53" s="7" t="s">
        <v>106</v>
      </c>
      <c r="D53" s="7" t="s">
        <v>755</v>
      </c>
      <c r="E53" s="7" t="s">
        <v>283</v>
      </c>
      <c r="F53" s="7" t="s">
        <v>284</v>
      </c>
      <c r="G53" s="7" t="s">
        <v>287</v>
      </c>
      <c r="H53" s="11">
        <v>44718</v>
      </c>
      <c r="I53" s="11">
        <v>44719</v>
      </c>
      <c r="J53" s="11">
        <v>45449</v>
      </c>
      <c r="K53" s="36" t="s">
        <v>388</v>
      </c>
      <c r="L53" s="34" t="s">
        <v>389</v>
      </c>
      <c r="M53" s="12">
        <v>42000</v>
      </c>
      <c r="N53" s="8" t="s">
        <v>349</v>
      </c>
      <c r="O53" s="46" t="s">
        <v>640</v>
      </c>
    </row>
    <row r="54" spans="1:15" ht="41.4" x14ac:dyDescent="0.3">
      <c r="A54" s="9" t="s">
        <v>291</v>
      </c>
      <c r="B54" s="7" t="s">
        <v>357</v>
      </c>
      <c r="C54" s="7" t="s">
        <v>106</v>
      </c>
      <c r="D54" s="7" t="s">
        <v>756</v>
      </c>
      <c r="E54" s="7" t="s">
        <v>358</v>
      </c>
      <c r="F54" s="7" t="s">
        <v>359</v>
      </c>
      <c r="G54" s="7" t="s">
        <v>275</v>
      </c>
      <c r="H54" s="14">
        <v>44686</v>
      </c>
      <c r="I54" s="14">
        <v>44713</v>
      </c>
      <c r="J54" s="14">
        <f>I54+180</f>
        <v>44893</v>
      </c>
      <c r="K54" s="36" t="s">
        <v>388</v>
      </c>
      <c r="L54" s="34" t="s">
        <v>389</v>
      </c>
      <c r="M54" s="12">
        <v>11656.5</v>
      </c>
      <c r="N54" s="8" t="s">
        <v>251</v>
      </c>
      <c r="O54" s="46" t="s">
        <v>641</v>
      </c>
    </row>
    <row r="55" spans="1:15" ht="41.4" x14ac:dyDescent="0.3">
      <c r="A55" s="9" t="s">
        <v>285</v>
      </c>
      <c r="B55" s="7">
        <v>89789792</v>
      </c>
      <c r="C55" s="7" t="s">
        <v>112</v>
      </c>
      <c r="D55" s="7" t="s">
        <v>286</v>
      </c>
      <c r="E55" s="7" t="s">
        <v>290</v>
      </c>
      <c r="F55" s="26" t="s">
        <v>289</v>
      </c>
      <c r="G55" s="7" t="s">
        <v>288</v>
      </c>
      <c r="H55" s="11">
        <v>44718</v>
      </c>
      <c r="I55" s="11">
        <v>44719</v>
      </c>
      <c r="J55" s="14">
        <v>45083</v>
      </c>
      <c r="K55" s="36" t="s">
        <v>388</v>
      </c>
      <c r="L55" s="34" t="s">
        <v>389</v>
      </c>
      <c r="M55" s="12">
        <v>16959.990000000002</v>
      </c>
      <c r="N55" s="8" t="s">
        <v>350</v>
      </c>
      <c r="O55" s="46" t="s">
        <v>642</v>
      </c>
    </row>
    <row r="56" spans="1:15" ht="41.4" x14ac:dyDescent="0.3">
      <c r="A56" s="9" t="s">
        <v>292</v>
      </c>
      <c r="B56" s="20">
        <v>89789792</v>
      </c>
      <c r="C56" s="7" t="s">
        <v>112</v>
      </c>
      <c r="D56" s="20" t="s">
        <v>293</v>
      </c>
      <c r="E56" s="20" t="s">
        <v>294</v>
      </c>
      <c r="F56" s="26" t="s">
        <v>289</v>
      </c>
      <c r="G56" s="7" t="s">
        <v>288</v>
      </c>
      <c r="H56" s="11">
        <v>44718</v>
      </c>
      <c r="I56" s="11">
        <v>44719</v>
      </c>
      <c r="J56" s="14">
        <v>45083</v>
      </c>
      <c r="K56" s="36" t="s">
        <v>388</v>
      </c>
      <c r="L56" s="34" t="s">
        <v>389</v>
      </c>
      <c r="M56" s="12">
        <v>24330</v>
      </c>
      <c r="N56" s="8" t="s">
        <v>350</v>
      </c>
      <c r="O56" s="46" t="s">
        <v>643</v>
      </c>
    </row>
    <row r="57" spans="1:15" ht="27.6" x14ac:dyDescent="0.3">
      <c r="A57" s="75" t="s">
        <v>295</v>
      </c>
      <c r="B57" s="112" t="s">
        <v>298</v>
      </c>
      <c r="C57" s="112" t="s">
        <v>112</v>
      </c>
      <c r="D57" s="112" t="s">
        <v>296</v>
      </c>
      <c r="E57" s="112" t="s">
        <v>297</v>
      </c>
      <c r="F57" s="111" t="s">
        <v>757</v>
      </c>
      <c r="G57" s="112" t="s">
        <v>299</v>
      </c>
      <c r="H57" s="11">
        <v>44705</v>
      </c>
      <c r="I57" s="11">
        <v>44712</v>
      </c>
      <c r="J57" s="11">
        <v>45076</v>
      </c>
      <c r="K57" s="36" t="s">
        <v>388</v>
      </c>
      <c r="L57" s="34" t="s">
        <v>389</v>
      </c>
      <c r="M57" s="12">
        <v>57000</v>
      </c>
      <c r="N57" s="92" t="s">
        <v>350</v>
      </c>
      <c r="O57" s="46" t="s">
        <v>644</v>
      </c>
    </row>
    <row r="58" spans="1:15" ht="28.8" x14ac:dyDescent="0.3">
      <c r="A58" s="76"/>
      <c r="B58" s="76"/>
      <c r="C58" s="76"/>
      <c r="D58" s="76"/>
      <c r="E58" s="76"/>
      <c r="F58" s="76"/>
      <c r="G58" s="76"/>
      <c r="H58" s="11" t="s">
        <v>570</v>
      </c>
      <c r="I58" s="11">
        <v>44742</v>
      </c>
      <c r="J58" s="11">
        <v>45076</v>
      </c>
      <c r="K58" s="36" t="s">
        <v>718</v>
      </c>
      <c r="L58" s="34" t="s">
        <v>389</v>
      </c>
      <c r="M58" s="12" t="s">
        <v>531</v>
      </c>
      <c r="N58" s="76"/>
      <c r="O58" s="52" t="s">
        <v>720</v>
      </c>
    </row>
    <row r="59" spans="1:15" ht="41.4" x14ac:dyDescent="0.3">
      <c r="A59" s="27" t="s">
        <v>300</v>
      </c>
      <c r="B59" s="20" t="s">
        <v>301</v>
      </c>
      <c r="C59" s="7" t="s">
        <v>112</v>
      </c>
      <c r="D59" s="20" t="s">
        <v>302</v>
      </c>
      <c r="E59" s="20" t="s">
        <v>303</v>
      </c>
      <c r="F59" s="7" t="s">
        <v>304</v>
      </c>
      <c r="G59" s="7" t="s">
        <v>275</v>
      </c>
      <c r="H59" s="11" t="s">
        <v>353</v>
      </c>
      <c r="I59" s="11">
        <v>44712</v>
      </c>
      <c r="J59" s="11">
        <f t="shared" ref="J59:J65" si="6">I59+180</f>
        <v>44892</v>
      </c>
      <c r="K59" s="36" t="s">
        <v>388</v>
      </c>
      <c r="L59" s="34" t="s">
        <v>389</v>
      </c>
      <c r="M59" s="12">
        <v>281995.2</v>
      </c>
      <c r="N59" s="8" t="s">
        <v>352</v>
      </c>
      <c r="O59" s="49" t="s">
        <v>600</v>
      </c>
    </row>
    <row r="60" spans="1:15" s="6" customFormat="1" ht="55.2" x14ac:dyDescent="0.3">
      <c r="A60" s="27" t="s">
        <v>305</v>
      </c>
      <c r="B60" s="7" t="s">
        <v>306</v>
      </c>
      <c r="C60" s="7" t="s">
        <v>112</v>
      </c>
      <c r="D60" s="7" t="s">
        <v>308</v>
      </c>
      <c r="E60" s="7" t="s">
        <v>309</v>
      </c>
      <c r="F60" s="7" t="s">
        <v>307</v>
      </c>
      <c r="G60" s="7" t="s">
        <v>275</v>
      </c>
      <c r="H60" s="11" t="s">
        <v>354</v>
      </c>
      <c r="I60" s="11">
        <v>44712</v>
      </c>
      <c r="J60" s="11">
        <f t="shared" si="6"/>
        <v>44892</v>
      </c>
      <c r="K60" s="36" t="s">
        <v>388</v>
      </c>
      <c r="L60" s="34" t="s">
        <v>389</v>
      </c>
      <c r="M60" s="12">
        <v>1312874.76</v>
      </c>
      <c r="N60" s="8" t="s">
        <v>352</v>
      </c>
      <c r="O60" s="49" t="s">
        <v>601</v>
      </c>
    </row>
    <row r="61" spans="1:15" s="6" customFormat="1" ht="69" x14ac:dyDescent="0.3">
      <c r="A61" s="9" t="s">
        <v>310</v>
      </c>
      <c r="B61" s="7" t="s">
        <v>311</v>
      </c>
      <c r="C61" s="7" t="s">
        <v>112</v>
      </c>
      <c r="D61" s="7" t="s">
        <v>727</v>
      </c>
      <c r="E61" s="7" t="s">
        <v>150</v>
      </c>
      <c r="F61" s="7" t="s">
        <v>312</v>
      </c>
      <c r="G61" s="7" t="s">
        <v>275</v>
      </c>
      <c r="H61" s="11" t="s">
        <v>355</v>
      </c>
      <c r="I61" s="11">
        <v>44712</v>
      </c>
      <c r="J61" s="11">
        <f t="shared" si="6"/>
        <v>44892</v>
      </c>
      <c r="K61" s="36" t="s">
        <v>388</v>
      </c>
      <c r="L61" s="34" t="s">
        <v>389</v>
      </c>
      <c r="M61" s="12">
        <v>269988</v>
      </c>
      <c r="N61" s="8" t="s">
        <v>352</v>
      </c>
      <c r="O61" s="49" t="s">
        <v>602</v>
      </c>
    </row>
    <row r="62" spans="1:15" s="6" customFormat="1" ht="55.2" x14ac:dyDescent="0.3">
      <c r="A62" s="9" t="s">
        <v>313</v>
      </c>
      <c r="B62" s="7" t="s">
        <v>314</v>
      </c>
      <c r="C62" s="7" t="s">
        <v>106</v>
      </c>
      <c r="D62" s="7" t="s">
        <v>315</v>
      </c>
      <c r="E62" s="7" t="s">
        <v>316</v>
      </c>
      <c r="F62" s="7" t="s">
        <v>728</v>
      </c>
      <c r="G62" s="7" t="s">
        <v>275</v>
      </c>
      <c r="H62" s="11" t="s">
        <v>354</v>
      </c>
      <c r="I62" s="11">
        <v>44713</v>
      </c>
      <c r="J62" s="11">
        <f t="shared" si="6"/>
        <v>44893</v>
      </c>
      <c r="K62" s="36" t="s">
        <v>388</v>
      </c>
      <c r="L62" s="34" t="s">
        <v>389</v>
      </c>
      <c r="M62" s="12">
        <v>2428140</v>
      </c>
      <c r="N62" s="8" t="s">
        <v>267</v>
      </c>
      <c r="O62" s="46" t="s">
        <v>645</v>
      </c>
    </row>
    <row r="63" spans="1:15" s="6" customFormat="1" ht="41.4" x14ac:dyDescent="0.3">
      <c r="A63" s="9" t="s">
        <v>317</v>
      </c>
      <c r="B63" s="7" t="s">
        <v>318</v>
      </c>
      <c r="C63" s="7" t="s">
        <v>106</v>
      </c>
      <c r="D63" s="7" t="s">
        <v>320</v>
      </c>
      <c r="E63" s="7" t="s">
        <v>319</v>
      </c>
      <c r="F63" s="7" t="s">
        <v>321</v>
      </c>
      <c r="G63" s="7" t="s">
        <v>275</v>
      </c>
      <c r="H63" s="11" t="s">
        <v>355</v>
      </c>
      <c r="I63" s="11">
        <v>44719</v>
      </c>
      <c r="J63" s="11">
        <f t="shared" si="6"/>
        <v>44899</v>
      </c>
      <c r="K63" s="36" t="s">
        <v>388</v>
      </c>
      <c r="L63" s="34" t="s">
        <v>389</v>
      </c>
      <c r="M63" s="12">
        <v>95220</v>
      </c>
      <c r="N63" s="8" t="s">
        <v>348</v>
      </c>
      <c r="O63" s="46" t="s">
        <v>646</v>
      </c>
    </row>
    <row r="64" spans="1:15" ht="41.4" x14ac:dyDescent="0.3">
      <c r="A64" s="9" t="s">
        <v>322</v>
      </c>
      <c r="B64" s="7" t="s">
        <v>360</v>
      </c>
      <c r="C64" s="7" t="s">
        <v>106</v>
      </c>
      <c r="D64" s="7" t="s">
        <v>361</v>
      </c>
      <c r="E64" s="7" t="s">
        <v>362</v>
      </c>
      <c r="F64" s="7" t="s">
        <v>364</v>
      </c>
      <c r="G64" s="7" t="s">
        <v>363</v>
      </c>
      <c r="H64" s="11">
        <v>44725</v>
      </c>
      <c r="I64" s="11">
        <v>44726</v>
      </c>
      <c r="J64" s="11">
        <f t="shared" si="6"/>
        <v>44906</v>
      </c>
      <c r="K64" s="36" t="s">
        <v>388</v>
      </c>
      <c r="L64" s="34" t="s">
        <v>389</v>
      </c>
      <c r="M64" s="12">
        <v>187392</v>
      </c>
      <c r="N64" s="8" t="s">
        <v>840</v>
      </c>
      <c r="O64" s="46" t="s">
        <v>647</v>
      </c>
    </row>
    <row r="65" spans="1:15" ht="41.4" x14ac:dyDescent="0.3">
      <c r="A65" s="9" t="s">
        <v>323</v>
      </c>
      <c r="B65" s="7" t="s">
        <v>365</v>
      </c>
      <c r="C65" s="7" t="s">
        <v>106</v>
      </c>
      <c r="D65" s="7" t="s">
        <v>366</v>
      </c>
      <c r="E65" s="7" t="s">
        <v>367</v>
      </c>
      <c r="F65" s="7" t="s">
        <v>368</v>
      </c>
      <c r="G65" s="7" t="s">
        <v>369</v>
      </c>
      <c r="H65" s="23">
        <v>44690</v>
      </c>
      <c r="I65" s="11">
        <v>44720</v>
      </c>
      <c r="J65" s="11">
        <f t="shared" si="6"/>
        <v>44900</v>
      </c>
      <c r="K65" s="36" t="s">
        <v>388</v>
      </c>
      <c r="L65" s="34" t="s">
        <v>389</v>
      </c>
      <c r="M65" s="12">
        <v>296820</v>
      </c>
      <c r="N65" s="8" t="s">
        <v>348</v>
      </c>
      <c r="O65" s="46" t="s">
        <v>648</v>
      </c>
    </row>
    <row r="66" spans="1:15" ht="41.4" x14ac:dyDescent="0.3">
      <c r="A66" s="9" t="s">
        <v>324</v>
      </c>
      <c r="B66" s="7" t="s">
        <v>326</v>
      </c>
      <c r="C66" s="7" t="s">
        <v>256</v>
      </c>
      <c r="D66" s="7" t="s">
        <v>729</v>
      </c>
      <c r="E66" s="7" t="s">
        <v>80</v>
      </c>
      <c r="F66" s="7" t="s">
        <v>325</v>
      </c>
      <c r="G66" s="7" t="s">
        <v>338</v>
      </c>
      <c r="H66" s="11">
        <v>44727</v>
      </c>
      <c r="I66" s="11">
        <v>44727</v>
      </c>
      <c r="J66" s="11">
        <v>44726</v>
      </c>
      <c r="K66" s="36" t="s">
        <v>388</v>
      </c>
      <c r="L66" s="34" t="s">
        <v>389</v>
      </c>
      <c r="M66" s="12">
        <v>100320</v>
      </c>
      <c r="N66" s="8" t="s">
        <v>255</v>
      </c>
      <c r="O66" s="46" t="s">
        <v>649</v>
      </c>
    </row>
    <row r="67" spans="1:15" ht="55.2" x14ac:dyDescent="0.3">
      <c r="A67" s="9" t="s">
        <v>328</v>
      </c>
      <c r="B67" s="7">
        <v>89812662</v>
      </c>
      <c r="C67" s="7" t="s">
        <v>112</v>
      </c>
      <c r="D67" s="7" t="s">
        <v>22</v>
      </c>
      <c r="E67" s="7" t="s">
        <v>23</v>
      </c>
      <c r="F67" s="7" t="s">
        <v>327</v>
      </c>
      <c r="G67" s="7" t="s">
        <v>339</v>
      </c>
      <c r="H67" s="11">
        <v>44727</v>
      </c>
      <c r="I67" s="11">
        <v>44728</v>
      </c>
      <c r="J67" s="11">
        <v>45092</v>
      </c>
      <c r="K67" s="36" t="s">
        <v>388</v>
      </c>
      <c r="L67" s="34" t="s">
        <v>389</v>
      </c>
      <c r="M67" s="12" t="s">
        <v>346</v>
      </c>
      <c r="N67" s="8" t="s">
        <v>351</v>
      </c>
      <c r="O67" s="46" t="s">
        <v>650</v>
      </c>
    </row>
    <row r="68" spans="1:15" s="13" customFormat="1" ht="41.4" x14ac:dyDescent="0.3">
      <c r="A68" s="19" t="s">
        <v>259</v>
      </c>
      <c r="B68" s="7" t="s">
        <v>183</v>
      </c>
      <c r="C68" s="7" t="s">
        <v>106</v>
      </c>
      <c r="D68" s="7" t="s">
        <v>260</v>
      </c>
      <c r="E68" s="7" t="s">
        <v>185</v>
      </c>
      <c r="F68" s="7" t="s">
        <v>258</v>
      </c>
      <c r="G68" s="7" t="s">
        <v>19</v>
      </c>
      <c r="H68" s="11" t="s">
        <v>261</v>
      </c>
      <c r="I68" s="11">
        <v>44722</v>
      </c>
      <c r="J68" s="28">
        <f>I68+180</f>
        <v>44902</v>
      </c>
      <c r="K68" s="36" t="s">
        <v>388</v>
      </c>
      <c r="L68" s="34" t="s">
        <v>389</v>
      </c>
      <c r="M68" s="12">
        <v>1377792</v>
      </c>
      <c r="N68" s="8" t="s">
        <v>835</v>
      </c>
      <c r="O68" s="46" t="s">
        <v>651</v>
      </c>
    </row>
    <row r="69" spans="1:15" ht="69.45" customHeight="1" x14ac:dyDescent="0.3">
      <c r="A69" s="15" t="s">
        <v>329</v>
      </c>
      <c r="B69" s="16" t="s">
        <v>330</v>
      </c>
      <c r="C69" s="16" t="s">
        <v>112</v>
      </c>
      <c r="D69" s="16" t="s">
        <v>331</v>
      </c>
      <c r="E69" s="16" t="s">
        <v>332</v>
      </c>
      <c r="F69" s="16" t="s">
        <v>333</v>
      </c>
      <c r="G69" s="16" t="s">
        <v>275</v>
      </c>
      <c r="H69" s="109" t="s">
        <v>562</v>
      </c>
      <c r="I69" s="110"/>
      <c r="J69" s="110"/>
      <c r="K69" s="110"/>
      <c r="L69" s="78"/>
      <c r="M69" s="17">
        <v>130260</v>
      </c>
      <c r="N69" s="18"/>
      <c r="O69" s="7"/>
    </row>
    <row r="70" spans="1:15" ht="41.4" x14ac:dyDescent="0.3">
      <c r="A70" s="9" t="s">
        <v>337</v>
      </c>
      <c r="B70" s="7" t="s">
        <v>336</v>
      </c>
      <c r="C70" s="7" t="s">
        <v>106</v>
      </c>
      <c r="D70" s="7" t="s">
        <v>17</v>
      </c>
      <c r="E70" s="26" t="s">
        <v>335</v>
      </c>
      <c r="F70" s="7" t="s">
        <v>334</v>
      </c>
      <c r="G70" s="7" t="s">
        <v>275</v>
      </c>
      <c r="H70" s="11" t="s">
        <v>356</v>
      </c>
      <c r="I70" s="11">
        <v>44727</v>
      </c>
      <c r="J70" s="11">
        <f>I70+180</f>
        <v>44907</v>
      </c>
      <c r="K70" s="36" t="s">
        <v>388</v>
      </c>
      <c r="L70" s="34" t="s">
        <v>389</v>
      </c>
      <c r="M70" s="12">
        <v>182956.32</v>
      </c>
      <c r="N70" s="8" t="s">
        <v>837</v>
      </c>
      <c r="O70" s="46" t="s">
        <v>652</v>
      </c>
    </row>
    <row r="71" spans="1:15" ht="64.5" customHeight="1" x14ac:dyDescent="0.3">
      <c r="A71" s="9" t="s">
        <v>370</v>
      </c>
      <c r="B71" s="7" t="s">
        <v>371</v>
      </c>
      <c r="C71" s="7" t="s">
        <v>106</v>
      </c>
      <c r="D71" s="7" t="s">
        <v>361</v>
      </c>
      <c r="E71" s="26" t="s">
        <v>362</v>
      </c>
      <c r="F71" s="7" t="s">
        <v>372</v>
      </c>
      <c r="G71" s="7" t="s">
        <v>363</v>
      </c>
      <c r="H71" s="11" t="s">
        <v>773</v>
      </c>
      <c r="I71" s="11">
        <v>44726</v>
      </c>
      <c r="J71" s="11">
        <f>I71+180</f>
        <v>44906</v>
      </c>
      <c r="K71" s="36" t="s">
        <v>388</v>
      </c>
      <c r="L71" s="34" t="s">
        <v>389</v>
      </c>
      <c r="M71" s="12">
        <v>61467.6</v>
      </c>
      <c r="N71" s="8" t="s">
        <v>840</v>
      </c>
      <c r="O71" s="46" t="s">
        <v>653</v>
      </c>
    </row>
    <row r="72" spans="1:15" ht="43.2" x14ac:dyDescent="0.3">
      <c r="A72" s="9" t="s">
        <v>768</v>
      </c>
      <c r="B72" s="7" t="s">
        <v>769</v>
      </c>
      <c r="C72" s="7" t="s">
        <v>106</v>
      </c>
      <c r="D72" s="7" t="s">
        <v>770</v>
      </c>
      <c r="E72" s="26" t="s">
        <v>771</v>
      </c>
      <c r="F72" s="7" t="s">
        <v>772</v>
      </c>
      <c r="G72" s="7" t="s">
        <v>363</v>
      </c>
      <c r="H72" s="11" t="s">
        <v>774</v>
      </c>
      <c r="I72" s="11">
        <v>44741</v>
      </c>
      <c r="J72" s="11">
        <f>I72+180</f>
        <v>44921</v>
      </c>
      <c r="K72" s="36" t="s">
        <v>388</v>
      </c>
      <c r="L72" s="34" t="s">
        <v>389</v>
      </c>
      <c r="M72" s="12">
        <v>26339.919999999998</v>
      </c>
      <c r="N72" s="8" t="s">
        <v>840</v>
      </c>
      <c r="O72" s="63" t="s">
        <v>842</v>
      </c>
    </row>
    <row r="73" spans="1:15" ht="100.5" customHeight="1" x14ac:dyDescent="0.3">
      <c r="A73" s="9" t="s">
        <v>775</v>
      </c>
      <c r="B73" s="7" t="s">
        <v>776</v>
      </c>
      <c r="C73" s="7" t="s">
        <v>112</v>
      </c>
      <c r="D73" s="7" t="s">
        <v>777</v>
      </c>
      <c r="E73" s="26" t="s">
        <v>335</v>
      </c>
      <c r="F73" s="7" t="s">
        <v>778</v>
      </c>
      <c r="G73" s="7" t="s">
        <v>363</v>
      </c>
      <c r="H73" s="11" t="s">
        <v>779</v>
      </c>
      <c r="I73" s="11">
        <v>44742</v>
      </c>
      <c r="J73" s="11">
        <f>I73+180</f>
        <v>44922</v>
      </c>
      <c r="K73" s="36" t="s">
        <v>388</v>
      </c>
      <c r="L73" s="34" t="s">
        <v>389</v>
      </c>
      <c r="M73" s="12">
        <v>1618498.68</v>
      </c>
      <c r="N73" s="8" t="s">
        <v>254</v>
      </c>
      <c r="O73" s="63" t="s">
        <v>849</v>
      </c>
    </row>
    <row r="74" spans="1:15" ht="107.55" customHeight="1" x14ac:dyDescent="0.3">
      <c r="A74" s="9" t="s">
        <v>780</v>
      </c>
      <c r="B74" s="7" t="s">
        <v>781</v>
      </c>
      <c r="C74" s="7" t="s">
        <v>256</v>
      </c>
      <c r="D74" s="7" t="s">
        <v>782</v>
      </c>
      <c r="E74" s="26" t="s">
        <v>783</v>
      </c>
      <c r="F74" s="7" t="s">
        <v>784</v>
      </c>
      <c r="G74" s="7" t="s">
        <v>785</v>
      </c>
      <c r="H74" s="11">
        <v>44760</v>
      </c>
      <c r="I74" s="11">
        <v>44761</v>
      </c>
      <c r="J74" s="11" t="s">
        <v>786</v>
      </c>
      <c r="K74" s="36" t="s">
        <v>388</v>
      </c>
      <c r="L74" s="34" t="s">
        <v>389</v>
      </c>
      <c r="M74" s="12">
        <v>3167941.44</v>
      </c>
      <c r="N74" s="8" t="s">
        <v>565</v>
      </c>
      <c r="O74" s="73" t="s">
        <v>850</v>
      </c>
    </row>
    <row r="75" spans="1:15" ht="91.95" customHeight="1" x14ac:dyDescent="0.3">
      <c r="A75" s="9" t="s">
        <v>787</v>
      </c>
      <c r="B75" s="7" t="s">
        <v>790</v>
      </c>
      <c r="C75" s="7" t="s">
        <v>112</v>
      </c>
      <c r="D75" s="7" t="s">
        <v>791</v>
      </c>
      <c r="E75" s="26" t="s">
        <v>792</v>
      </c>
      <c r="F75" s="7" t="s">
        <v>793</v>
      </c>
      <c r="G75" s="7" t="s">
        <v>794</v>
      </c>
      <c r="H75" s="11"/>
      <c r="I75" s="109" t="s">
        <v>562</v>
      </c>
      <c r="J75" s="110"/>
      <c r="K75" s="110"/>
      <c r="L75" s="110"/>
      <c r="M75" s="78"/>
      <c r="N75" s="8"/>
      <c r="O75" s="64" t="s">
        <v>804</v>
      </c>
    </row>
    <row r="76" spans="1:15" ht="166.05" customHeight="1" x14ac:dyDescent="0.3">
      <c r="A76" s="9" t="s">
        <v>788</v>
      </c>
      <c r="B76" s="7" t="s">
        <v>799</v>
      </c>
      <c r="C76" s="7" t="s">
        <v>112</v>
      </c>
      <c r="D76" s="7" t="s">
        <v>800</v>
      </c>
      <c r="E76" s="26" t="s">
        <v>801</v>
      </c>
      <c r="F76" s="7" t="s">
        <v>802</v>
      </c>
      <c r="G76" s="7" t="s">
        <v>206</v>
      </c>
      <c r="H76" s="11" t="s">
        <v>803</v>
      </c>
      <c r="I76" s="109" t="s">
        <v>562</v>
      </c>
      <c r="J76" s="110"/>
      <c r="K76" s="110"/>
      <c r="L76" s="110"/>
      <c r="M76" s="78"/>
      <c r="N76" s="8"/>
      <c r="O76" s="64" t="s">
        <v>804</v>
      </c>
    </row>
    <row r="77" spans="1:15" ht="144" customHeight="1" x14ac:dyDescent="0.3">
      <c r="A77" s="9" t="s">
        <v>789</v>
      </c>
      <c r="B77" s="7" t="s">
        <v>795</v>
      </c>
      <c r="C77" s="7" t="s">
        <v>256</v>
      </c>
      <c r="D77" s="7" t="s">
        <v>796</v>
      </c>
      <c r="E77" s="26" t="s">
        <v>25</v>
      </c>
      <c r="F77" s="7" t="s">
        <v>798</v>
      </c>
      <c r="G77" s="7" t="s">
        <v>797</v>
      </c>
      <c r="H77" s="11">
        <v>44770</v>
      </c>
      <c r="I77" s="11">
        <v>44771</v>
      </c>
      <c r="J77" s="11">
        <v>45135</v>
      </c>
      <c r="K77" s="70" t="s">
        <v>388</v>
      </c>
      <c r="L77" s="68" t="s">
        <v>389</v>
      </c>
      <c r="M77" s="12">
        <v>1483761.12</v>
      </c>
      <c r="N77" s="8" t="s">
        <v>845</v>
      </c>
      <c r="O77" s="73" t="s">
        <v>851</v>
      </c>
    </row>
    <row r="78" spans="1:15" ht="92.55" customHeight="1" x14ac:dyDescent="0.3">
      <c r="A78" s="9" t="s">
        <v>805</v>
      </c>
      <c r="B78" s="7" t="s">
        <v>847</v>
      </c>
      <c r="C78" s="7" t="s">
        <v>106</v>
      </c>
      <c r="D78" s="7" t="s">
        <v>806</v>
      </c>
      <c r="E78" s="26" t="s">
        <v>807</v>
      </c>
      <c r="F78" s="7" t="s">
        <v>808</v>
      </c>
      <c r="G78" s="7" t="s">
        <v>809</v>
      </c>
      <c r="H78" s="11">
        <v>44778</v>
      </c>
      <c r="I78" s="11">
        <v>44779</v>
      </c>
      <c r="J78" s="11">
        <v>45141</v>
      </c>
      <c r="K78" s="70" t="s">
        <v>388</v>
      </c>
      <c r="L78" s="68" t="s">
        <v>389</v>
      </c>
      <c r="M78" s="12">
        <v>3000</v>
      </c>
      <c r="N78" s="8" t="s">
        <v>840</v>
      </c>
      <c r="O78" s="46" t="s">
        <v>843</v>
      </c>
    </row>
    <row r="79" spans="1:15" ht="94.5" customHeight="1" x14ac:dyDescent="0.3">
      <c r="A79" s="9" t="s">
        <v>810</v>
      </c>
      <c r="B79" s="7" t="s">
        <v>811</v>
      </c>
      <c r="C79" s="7" t="s">
        <v>106</v>
      </c>
      <c r="D79" s="7" t="s">
        <v>812</v>
      </c>
      <c r="E79" s="26" t="s">
        <v>813</v>
      </c>
      <c r="F79" s="7" t="s">
        <v>814</v>
      </c>
      <c r="G79" s="7" t="s">
        <v>363</v>
      </c>
      <c r="H79" s="11" t="s">
        <v>815</v>
      </c>
      <c r="I79" s="70">
        <v>44768</v>
      </c>
      <c r="J79" s="70">
        <v>44918</v>
      </c>
      <c r="K79" s="68" t="s">
        <v>388</v>
      </c>
      <c r="L79" s="68" t="s">
        <v>389</v>
      </c>
      <c r="M79" s="42">
        <v>7194</v>
      </c>
      <c r="N79" s="8" t="s">
        <v>841</v>
      </c>
      <c r="O79" s="63" t="s">
        <v>844</v>
      </c>
    </row>
    <row r="80" spans="1:15" ht="63.45" customHeight="1" x14ac:dyDescent="0.3">
      <c r="A80" s="9" t="s">
        <v>816</v>
      </c>
      <c r="B80" s="7" t="s">
        <v>817</v>
      </c>
      <c r="C80" s="7" t="s">
        <v>112</v>
      </c>
      <c r="D80" s="62" t="s">
        <v>509</v>
      </c>
      <c r="E80" s="26" t="s">
        <v>510</v>
      </c>
      <c r="F80" s="7" t="s">
        <v>818</v>
      </c>
      <c r="G80" s="7" t="s">
        <v>819</v>
      </c>
      <c r="H80" s="11">
        <v>44778</v>
      </c>
      <c r="I80" s="11">
        <v>44779</v>
      </c>
      <c r="J80" s="11">
        <v>45143</v>
      </c>
      <c r="K80" s="70" t="s">
        <v>388</v>
      </c>
      <c r="L80" s="34" t="s">
        <v>389</v>
      </c>
      <c r="M80" s="12">
        <v>121200</v>
      </c>
      <c r="N80" s="8" t="s">
        <v>846</v>
      </c>
      <c r="O80" s="73" t="s">
        <v>852</v>
      </c>
    </row>
    <row r="81" spans="1:15" x14ac:dyDescent="0.3">
      <c r="A81" s="9"/>
      <c r="B81" s="7"/>
      <c r="C81" s="7"/>
      <c r="D81" s="62"/>
      <c r="E81" s="26"/>
      <c r="F81" s="7"/>
      <c r="G81" s="7"/>
      <c r="H81" s="11"/>
      <c r="I81" s="11"/>
      <c r="J81" s="11"/>
      <c r="K81" s="36"/>
      <c r="L81" s="34"/>
      <c r="M81" s="12"/>
      <c r="N81" s="8"/>
      <c r="O81" s="46"/>
    </row>
    <row r="82" spans="1:15" x14ac:dyDescent="0.3">
      <c r="A82" s="9"/>
      <c r="B82" s="7"/>
      <c r="C82" s="7"/>
      <c r="D82" s="62"/>
      <c r="E82" s="26"/>
      <c r="F82" s="7"/>
      <c r="G82" s="7"/>
      <c r="H82" s="11"/>
      <c r="I82" s="11"/>
      <c r="J82" s="11"/>
      <c r="K82" s="36"/>
      <c r="L82" s="34"/>
      <c r="M82" s="12"/>
      <c r="N82" s="8"/>
      <c r="O82" s="46"/>
    </row>
    <row r="83" spans="1:15" x14ac:dyDescent="0.3">
      <c r="A83" s="9"/>
      <c r="B83" s="7"/>
      <c r="C83" s="7"/>
      <c r="D83" s="62"/>
      <c r="E83" s="26"/>
      <c r="F83" s="7"/>
      <c r="G83" s="7"/>
      <c r="H83" s="11"/>
      <c r="I83" s="11"/>
      <c r="J83" s="11"/>
      <c r="K83" s="36"/>
      <c r="L83" s="34"/>
      <c r="M83" s="12"/>
      <c r="N83" s="8"/>
      <c r="O83" s="46"/>
    </row>
    <row r="84" spans="1:15" x14ac:dyDescent="0.3">
      <c r="A84" s="9"/>
      <c r="B84" s="7"/>
      <c r="C84" s="7"/>
      <c r="D84" s="62"/>
      <c r="E84" s="26"/>
      <c r="F84" s="7"/>
      <c r="G84" s="7"/>
      <c r="H84" s="11"/>
      <c r="I84" s="11"/>
      <c r="J84" s="11"/>
      <c r="K84" s="36"/>
      <c r="L84" s="34"/>
      <c r="M84" s="12"/>
      <c r="N84" s="8"/>
      <c r="O84" s="46"/>
    </row>
    <row r="85" spans="1:15" x14ac:dyDescent="0.3">
      <c r="A85" s="9"/>
      <c r="B85" s="7"/>
      <c r="C85" s="7"/>
      <c r="D85" s="62"/>
      <c r="E85" s="26"/>
      <c r="F85" s="7"/>
      <c r="G85" s="7"/>
      <c r="H85" s="11"/>
      <c r="I85" s="11"/>
      <c r="J85" s="11"/>
      <c r="K85" s="36"/>
      <c r="L85" s="34"/>
      <c r="M85" s="12"/>
      <c r="N85" s="8"/>
      <c r="O85" s="46"/>
    </row>
    <row r="86" spans="1:15" x14ac:dyDescent="0.3">
      <c r="A86" s="9"/>
      <c r="B86" s="7"/>
      <c r="C86" s="7"/>
      <c r="D86" s="62"/>
      <c r="E86" s="26"/>
      <c r="F86" s="7"/>
      <c r="G86" s="7"/>
      <c r="H86" s="11"/>
      <c r="I86" s="11"/>
      <c r="J86" s="11"/>
      <c r="K86" s="36"/>
      <c r="L86" s="34"/>
      <c r="M86" s="12"/>
      <c r="N86" s="8"/>
      <c r="O86" s="46"/>
    </row>
    <row r="87" spans="1:15" x14ac:dyDescent="0.3">
      <c r="A87" s="9"/>
      <c r="B87" s="7"/>
      <c r="C87" s="7"/>
      <c r="D87" s="7"/>
      <c r="E87" s="26"/>
      <c r="F87" s="7"/>
      <c r="G87" s="7"/>
      <c r="H87" s="11"/>
      <c r="I87" s="11"/>
      <c r="J87" s="11"/>
      <c r="K87" s="36"/>
      <c r="L87" s="34"/>
      <c r="M87" s="12"/>
      <c r="N87" s="8"/>
      <c r="O87" s="46"/>
    </row>
  </sheetData>
  <autoFilter ref="A2:O69"/>
  <mergeCells count="13">
    <mergeCell ref="I75:M75"/>
    <mergeCell ref="I76:M76"/>
    <mergeCell ref="H69:L69"/>
    <mergeCell ref="B7:O7"/>
    <mergeCell ref="F57:F58"/>
    <mergeCell ref="G57:G58"/>
    <mergeCell ref="N57:N58"/>
    <mergeCell ref="A1:O1"/>
    <mergeCell ref="A57:A58"/>
    <mergeCell ref="B57:B58"/>
    <mergeCell ref="C57:C58"/>
    <mergeCell ref="D57:D58"/>
    <mergeCell ref="E57:E58"/>
  </mergeCells>
  <phoneticPr fontId="2" type="noConversion"/>
  <hyperlinks>
    <hyperlink ref="O3" r:id="rId1"/>
    <hyperlink ref="O4" r:id="rId2"/>
    <hyperlink ref="O5" r:id="rId3"/>
    <hyperlink ref="O6" r:id="rId4"/>
    <hyperlink ref="O8" r:id="rId5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19" r:id="rId16"/>
    <hyperlink ref="O20" r:id="rId17"/>
    <hyperlink ref="O21" r:id="rId18"/>
    <hyperlink ref="O23" r:id="rId19"/>
    <hyperlink ref="O22" r:id="rId20"/>
    <hyperlink ref="O24" r:id="rId21"/>
    <hyperlink ref="O34" r:id="rId22"/>
    <hyperlink ref="O35" r:id="rId23"/>
    <hyperlink ref="O28" r:id="rId24"/>
    <hyperlink ref="O27" r:id="rId25"/>
    <hyperlink ref="O30" r:id="rId26"/>
    <hyperlink ref="O25" r:id="rId27"/>
    <hyperlink ref="O29" r:id="rId28"/>
    <hyperlink ref="O31" r:id="rId29"/>
    <hyperlink ref="O32" r:id="rId30"/>
    <hyperlink ref="O26" r:id="rId31"/>
    <hyperlink ref="O33" r:id="rId32"/>
    <hyperlink ref="O37" r:id="rId33"/>
    <hyperlink ref="O36" r:id="rId34"/>
    <hyperlink ref="O51" r:id="rId35"/>
    <hyperlink ref="O38" r:id="rId36"/>
    <hyperlink ref="O40" r:id="rId37"/>
    <hyperlink ref="O41" r:id="rId38"/>
    <hyperlink ref="O52" r:id="rId39"/>
    <hyperlink ref="O39" r:id="rId40"/>
    <hyperlink ref="O59" r:id="rId41"/>
    <hyperlink ref="O60" r:id="rId42"/>
    <hyperlink ref="O61" r:id="rId43"/>
    <hyperlink ref="O55" r:id="rId44"/>
    <hyperlink ref="O54" r:id="rId45"/>
    <hyperlink ref="O53" r:id="rId46"/>
    <hyperlink ref="O57" r:id="rId47"/>
    <hyperlink ref="O56" r:id="rId48"/>
    <hyperlink ref="O62" r:id="rId49"/>
    <hyperlink ref="O63" r:id="rId50"/>
    <hyperlink ref="O64" r:id="rId51"/>
    <hyperlink ref="O65" r:id="rId52"/>
    <hyperlink ref="O66" r:id="rId53"/>
    <hyperlink ref="O67" r:id="rId54"/>
    <hyperlink ref="O68" r:id="rId55"/>
    <hyperlink ref="O58" r:id="rId56"/>
    <hyperlink ref="O70" r:id="rId57"/>
    <hyperlink ref="O71" r:id="rId58"/>
    <hyperlink ref="O72" r:id="rId59"/>
    <hyperlink ref="O79" r:id="rId60"/>
    <hyperlink ref="O73" r:id="rId61" tooltip="https://drive.google.com/file/d/1xUX_7fnUxYYaL44rQTEKKT-Um1E2oDHO/view?usp=sharing"/>
    <hyperlink ref="O74" r:id="rId62"/>
    <hyperlink ref="O77" r:id="rId63"/>
    <hyperlink ref="O80" r:id="rId64"/>
  </hyperlinks>
  <printOptions horizontalCentered="1"/>
  <pageMargins left="0.23622047244094491" right="0.23622047244094491" top="0.19685039370078741" bottom="0.19685039370078741" header="0" footer="0"/>
  <pageSetup paperSize="9" scale="40" fitToHeight="0" orientation="landscape" r:id="rId65"/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Planilha Consolidada</vt:lpstr>
      <vt:lpstr>Instrumentos Contratuais</vt:lpstr>
      <vt:lpstr>Contratos 2020</vt:lpstr>
      <vt:lpstr>Contratos 2021</vt:lpstr>
      <vt:lpstr>Contratos 2022</vt:lpstr>
      <vt:lpstr>'Contratos 2020'!Area_de_impressao</vt:lpstr>
      <vt:lpstr>'Contratos 2021'!Area_de_impressao</vt:lpstr>
      <vt:lpstr>'Contratos 2022'!Area_de_impressao</vt:lpstr>
      <vt:lpstr>'Instrumentos Contratuais'!Area_de_impressao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Pinheiro</dc:creator>
  <cp:lastModifiedBy>Luan Ribeiro</cp:lastModifiedBy>
  <cp:lastPrinted>2022-08-23T22:22:16Z</cp:lastPrinted>
  <dcterms:created xsi:type="dcterms:W3CDTF">2021-06-30T19:43:54Z</dcterms:created>
  <dcterms:modified xsi:type="dcterms:W3CDTF">2022-08-23T22:29:56Z</dcterms:modified>
</cp:coreProperties>
</file>